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10670"/>
  </bookViews>
  <sheets>
    <sheet name="物理治疗" sheetId="1" r:id="rId1"/>
  </sheets>
  <definedNames>
    <definedName name="_xlnm._FilterDatabase" localSheetId="0" hidden="1">物理治疗!$A$5:$P$46</definedName>
    <definedName name="_xlnm.Print_Titles" localSheetId="0">物理治疗!$3:$5</definedName>
  </definedNames>
  <calcPr calcId="144525"/>
</workbook>
</file>

<file path=xl/sharedStrings.xml><?xml version="1.0" encoding="utf-8"?>
<sst xmlns="http://schemas.openxmlformats.org/spreadsheetml/2006/main" count="376" uniqueCount="183">
  <si>
    <t>附件4</t>
  </si>
  <si>
    <t>整合规范物理治疗类医疗服务项目价格表</t>
  </si>
  <si>
    <t>序号</t>
  </si>
  <si>
    <t>财务分类</t>
  </si>
  <si>
    <t>国家项目代码</t>
  </si>
  <si>
    <t>项目编码</t>
  </si>
  <si>
    <t>项目名称</t>
  </si>
  <si>
    <t>服务产出</t>
  </si>
  <si>
    <t>价格构成</t>
  </si>
  <si>
    <t>计价
单位</t>
  </si>
  <si>
    <t>价格</t>
  </si>
  <si>
    <t>计价说明</t>
  </si>
  <si>
    <t>医保
属性</t>
  </si>
  <si>
    <t>一类</t>
  </si>
  <si>
    <t>二类</t>
  </si>
  <si>
    <t>三类</t>
  </si>
  <si>
    <t>省级</t>
  </si>
  <si>
    <t>市级</t>
  </si>
  <si>
    <t>省、市级</t>
  </si>
  <si>
    <t>县级</t>
  </si>
  <si>
    <t>E</t>
  </si>
  <si>
    <t>015300000010000</t>
  </si>
  <si>
    <t>电刺激治疗费</t>
  </si>
  <si>
    <t>通过电流作用于体表或腔内对局部组织进行治疗。</t>
  </si>
  <si>
    <t>所定价格涵盖体位摆放、设备准备、消毒、设定参数、治疗、观察记录、处理用物等步骤所需的人力资源、设备成本与基本物质资源消耗。</t>
  </si>
  <si>
    <t>次</t>
  </si>
  <si>
    <t>“次”指20分钟，不足20分钟按照1次计费。</t>
  </si>
  <si>
    <t>甲</t>
  </si>
  <si>
    <t>015300000020000</t>
  </si>
  <si>
    <t>电化学治疗费</t>
  </si>
  <si>
    <t>通过电刺激诱导产生电化学反应对局部组织进行治疗。</t>
  </si>
  <si>
    <t>所定价格涵盖体位摆放、设备准备、消毒、设定参数、治疗、观察记录、处理用物，必要时穿刺等步骤所需的人力资源、设备成本与基本物质资源消耗。</t>
  </si>
  <si>
    <t>015300000030000</t>
  </si>
  <si>
    <t>电场治疗费</t>
  </si>
  <si>
    <t>通过静电场或其它方式产生的电场对局部组织进行治疗。</t>
  </si>
  <si>
    <t>未定</t>
  </si>
  <si>
    <t>/</t>
  </si>
  <si>
    <t>015300000040000</t>
  </si>
  <si>
    <t>电火花共鸣治疗费</t>
  </si>
  <si>
    <t>通过火花放电产生高频电振荡作用于局部组织进行治疗。</t>
  </si>
  <si>
    <t>015300000050000</t>
  </si>
  <si>
    <t>电凝治疗费</t>
  </si>
  <si>
    <t>通过使用电凝探头烧灼病变部位对浅表组织进行治疗。</t>
  </si>
  <si>
    <t>所定价格涵盖体位摆放、设备准备、消毒、设定参数、烧灼病变部位、创面止血、观察记录、处理用物等步骤所需的人力资源、设备成本与基本物质资源消耗。</t>
  </si>
  <si>
    <t>病灶</t>
  </si>
  <si>
    <t>015300000060000</t>
  </si>
  <si>
    <t>光敏治疗费</t>
  </si>
  <si>
    <t>使用光敏剂配合进行体表的光源治疗。</t>
  </si>
  <si>
    <t>所定价格涵盖体位摆放、设备准备、消毒、口服或涂抹光敏剂、设定参数、照射、观察记录、处理用物等步骤所需的人力资源、设备成本与基本物质资源消耗。</t>
  </si>
  <si>
    <t>每照射区</t>
  </si>
  <si>
    <t>全身照射最高收费不超过15元。</t>
  </si>
  <si>
    <t>015300000070000</t>
  </si>
  <si>
    <t>光动力治疗费（浅表）</t>
  </si>
  <si>
    <t>使用光源照射进行体表或浅表病变的光敏感药物治疗。</t>
  </si>
  <si>
    <t>所定价格涵盖体位摆放、设备准备、消毒、外敷、输注或灌注光敏剂、设定参数、照射、观察记录、处理用物等步骤所需的人力资源、设备成本与基本物质资源消耗。</t>
  </si>
  <si>
    <t>部位</t>
  </si>
  <si>
    <t>015300000080000</t>
  </si>
  <si>
    <t>光动力治疗费（深部）</t>
  </si>
  <si>
    <t>使用光源照射进行深部病灶或肿瘤的光敏感药物治疗。</t>
  </si>
  <si>
    <t>所定价格涵盖体位摆放、设备准备、消毒、输注或灌注光敏剂、设定参数、照射、观察记录、处理用物等步骤所需的人力资源、设备成本与基本物质资源消耗。</t>
  </si>
  <si>
    <t>丙</t>
  </si>
  <si>
    <t>015300000090000</t>
  </si>
  <si>
    <t>紫外线照射治疗费</t>
  </si>
  <si>
    <t>通过紫外线照射进行体表治疗。</t>
  </si>
  <si>
    <t>所定价格涵盖体位摆放、设备准备、消毒、设定参数、照射、观察记录、处理用物等步骤所需的人力资源、设备成本与基本物质资源消耗。</t>
  </si>
  <si>
    <t>015300000090100</t>
  </si>
  <si>
    <t>340100004①</t>
  </si>
  <si>
    <t>紫外线照射治疗费-白斑紫外线照射治疗（扩展）</t>
  </si>
  <si>
    <t>015300000100000</t>
  </si>
  <si>
    <t>可见光照射治疗费</t>
  </si>
  <si>
    <t>通过可见光照射进行体表治疗。</t>
  </si>
  <si>
    <t>015300000110000</t>
  </si>
  <si>
    <t>红外线照射治疗费</t>
  </si>
  <si>
    <t>通过红外线照射进行体表治疗。</t>
  </si>
  <si>
    <t>015300000120000</t>
  </si>
  <si>
    <t>激光治疗费（理疗）</t>
  </si>
  <si>
    <t>通过不同强度的激光光束作用于体表进行无创治疗或理疗。</t>
  </si>
  <si>
    <t>015300000130000</t>
  </si>
  <si>
    <t>激光治疗费（浅表照射）</t>
  </si>
  <si>
    <t>通过不同强度的激光光束作用于体表或者腔内进行病变治疗。</t>
  </si>
  <si>
    <t>每病损</t>
  </si>
  <si>
    <t>每增加1个病损逐个递增计价，最高收费不超过160元。</t>
  </si>
  <si>
    <t>015300000140000</t>
  </si>
  <si>
    <t>磁疗费</t>
  </si>
  <si>
    <t>通过磁场作用于局部组织进行治疗。</t>
  </si>
  <si>
    <t>所定价格涵盖体位摆放、设备准备、放置磁极、设定参数、治疗、观察记录、处理用物等步骤所需的人力资源、设备成本与基本物质资源消耗。</t>
  </si>
  <si>
    <t>1.“次”指20分钟，不足20分钟按照1次计费。
2.全身磁疗按照3次费用计价。</t>
  </si>
  <si>
    <t>015300000150000</t>
  </si>
  <si>
    <t>热疗费</t>
  </si>
  <si>
    <t>通过传热介质或设备产生温热效应进行治疗。</t>
  </si>
  <si>
    <t>所定价格涵盖体位摆放、准备、消毒、治疗、观察记录、处理用物等步骤所需的人力资源、设备成本与基本物质资源消耗。</t>
  </si>
  <si>
    <t>015300000160000</t>
  </si>
  <si>
    <t>冷疗费</t>
  </si>
  <si>
    <t>通过冷介质 (包含冰袋、冷疗包等)或专业设备实施的局部低温治疗。</t>
  </si>
  <si>
    <t>所定价格涵盖体位摆放、设备准备、设定参数、治疗、观察记录、处理用物等步骤所需的人力资源、设备成本与基本物质资源消耗。</t>
  </si>
  <si>
    <t>015300000170000</t>
  </si>
  <si>
    <t>冲击波治疗费</t>
  </si>
  <si>
    <t>通过体外冲击波设备向特定部位传递不同能量的冲击波作用于局部组织进行治疗。</t>
  </si>
  <si>
    <t>015300000180000</t>
  </si>
  <si>
    <t>水疗费</t>
  </si>
  <si>
    <t>通过在浸浴、淋浴、气泡浴、旋涡浴等各种水疗浴槽中，利用水的物理特性进行治疗。</t>
  </si>
  <si>
    <t>所定价格涵盖体位摆放、水浴准备、浸泡治疗、观察记录、处理用物等步骤所需的人力资源、设备成本与基本物质资源消耗。</t>
  </si>
  <si>
    <t>不足10分钟不计费，超过10分钟按照1次计费。</t>
  </si>
  <si>
    <t>015300000190000</t>
  </si>
  <si>
    <t>气压治疗费</t>
  </si>
  <si>
    <t>采用正压/负压等不同压力方式作用于局部进行治疗。</t>
  </si>
  <si>
    <t>所定价格涵盖体位摆放、设备准备、设定参数、压力治疗、观察记录、处理用物等步骤所需的人力资源、设备成本与基本物质资源消耗。</t>
  </si>
  <si>
    <t>单肢</t>
  </si>
  <si>
    <t>015300000200000</t>
  </si>
  <si>
    <t>牵引治疗费</t>
  </si>
  <si>
    <t>采用牵引装置，通过调整牵引力及牵引方式进行治疗。</t>
  </si>
  <si>
    <t>所定价格涵盖体位摆放、设备准备、实时监测与反馈、观察记录、处理用物等步骤所需的人力资源、设备成本与基本物质资源消耗。</t>
  </si>
  <si>
    <t>015300000210000</t>
  </si>
  <si>
    <t>射频电疗费</t>
  </si>
  <si>
    <t>通过射频设备作用于局部组织进行治疗。</t>
  </si>
  <si>
    <t>015300000220000</t>
  </si>
  <si>
    <t>超短波/短波治疗费</t>
  </si>
  <si>
    <t>通过超短波/短波设备作用于局部组织进行治疗。</t>
  </si>
  <si>
    <t>015300000230000</t>
  </si>
  <si>
    <t>微波治疗费</t>
  </si>
  <si>
    <t>通过微波设备作用于局部组织进行治疗。</t>
  </si>
  <si>
    <t>013404000010000</t>
  </si>
  <si>
    <t>深部热疗费</t>
  </si>
  <si>
    <t>采用超声或电磁波，配合其他治疗或单独治疗手段对相应病变部位进行治疗。</t>
  </si>
  <si>
    <t>所定价格涵盖体位摆放、设备准备、消毒、设定参数、穿刺、热治疗、实时测温、观察记录、处理用物等步骤所需的人力资源、设备成本与基本物质资源消耗。</t>
  </si>
  <si>
    <t>013404000020000</t>
  </si>
  <si>
    <t>腔内灌注治疗费</t>
  </si>
  <si>
    <t>通过灌注系统将灌注液灌注至体腔进行治疗。</t>
  </si>
  <si>
    <t>所定价格涵盖体位摆放、设备准备、消毒、设定参数、连接管路、灌注、观察记录、处理用物等步骤所需的人力资源、设备成本与基本物质资源消耗。</t>
  </si>
  <si>
    <t>013404000020001</t>
  </si>
  <si>
    <t>310606002-1</t>
  </si>
  <si>
    <t>腔内灌注治疗费-腔内热循环灌注治疗（加收）</t>
  </si>
  <si>
    <t>乙</t>
  </si>
  <si>
    <t>013404000030000</t>
  </si>
  <si>
    <t>血管灌注治疗费</t>
  </si>
  <si>
    <t>通过灌注系统将灌注液灌注至血管进行治疗。</t>
  </si>
  <si>
    <t>所定价格涵盖体位摆放、设备准备、消毒、设定参数、穿刺、连接管路、灌注、观察记录、处理用物等步骤所需的人力资源、设备成本与基本物质资源消耗。不含影像学引导。</t>
  </si>
  <si>
    <t>013404000030001</t>
  </si>
  <si>
    <t>310300084-1</t>
  </si>
  <si>
    <t>血管灌注治疗费-血管热循环灌注治疗（加收）</t>
  </si>
  <si>
    <t>015300000240000</t>
  </si>
  <si>
    <t>超声波治疗费（理疗）</t>
  </si>
  <si>
    <t>通过超声波设备作用于局部组织进行治疗或理疗。</t>
  </si>
  <si>
    <t>与超声波类其他同类项目不能同时收费。</t>
  </si>
  <si>
    <t>015300000240001</t>
  </si>
  <si>
    <t>340100017-1</t>
  </si>
  <si>
    <t>超声波治疗费（理疗）-聚焦超声治疗（加收）</t>
  </si>
  <si>
    <t>015300000250000</t>
  </si>
  <si>
    <t>超声波治疗费（浅表治疗）</t>
  </si>
  <si>
    <t>通过超声波设备作用于局部组织进行浅表治疗。</t>
  </si>
  <si>
    <t>015300000250001</t>
  </si>
  <si>
    <t>340100022-1</t>
  </si>
  <si>
    <t>超声波治疗费（浅表治疗）-聚焦超声治疗（加收）</t>
  </si>
  <si>
    <t>013403000010000</t>
  </si>
  <si>
    <t>高强度聚焦超声治疗费</t>
  </si>
  <si>
    <t>使用高强度聚焦超声设备，对肿瘤或病变进行治疗。</t>
  </si>
  <si>
    <t>所定价格涵盖体位摆放、设备准备、制定计划、消毒、设定参数、定位、照射、处理用物等步骤所需的人力资源、设备成本与基本物质资源消耗。</t>
  </si>
  <si>
    <t>“次”指病灶数量3个及以下，超过3个病灶每增加1个加收30%。</t>
  </si>
  <si>
    <t>013403000010001</t>
  </si>
  <si>
    <t>240700002-1</t>
  </si>
  <si>
    <t>高强度聚焦超声治疗费-恶性肿瘤（加收）</t>
  </si>
  <si>
    <t>G</t>
  </si>
  <si>
    <t>013405000010000</t>
  </si>
  <si>
    <t>消融治疗费</t>
  </si>
  <si>
    <t>使用射频、微波、冷冻、激光、低温等离子、不可逆电穿孔、化学等方法通过经皮或开放手术方式对肿瘤或病变进行消融治疗。</t>
  </si>
  <si>
    <t>所定价格涵盖体位摆放、设备准备、消毒、设定参数、穿刺/切开、治疗、观察记录、处理用物等步骤所需的人力资源、设备成本与基本物质资源消耗。</t>
  </si>
  <si>
    <t>1.在1次治疗中联合使用多种消融方式时，按照1次计费。
2.非肿瘤治疗按照157元收取。
3.恶性肿瘤按照“消融治疗费”收取。</t>
  </si>
  <si>
    <t>013405000010001</t>
  </si>
  <si>
    <t>330604028-1</t>
  </si>
  <si>
    <t>消融治疗费-恶性肿瘤（加收）</t>
  </si>
  <si>
    <t>013405000020000</t>
  </si>
  <si>
    <t>复合集成消融治疗费</t>
  </si>
  <si>
    <t>通过采用多种消融方式复合集成式对肿瘤或病变进行消融治疗。</t>
  </si>
  <si>
    <t>所定价格涵盖体位摆放、设备准备、消毒、设定参数、穿刺、治疗、观察记录、处理用物等步骤所需的人力资源、设备成本与基本物质资源消耗。</t>
  </si>
  <si>
    <t>1.“次”指病灶数量3个及以下，超过3个病灶每增加1个按照比例加收。
2.“复合集成消融治疗”指的是1次治疗中使用集成式消融方式。</t>
  </si>
  <si>
    <t>013405000020001</t>
  </si>
  <si>
    <t>330703001-1</t>
  </si>
  <si>
    <t>复合集成消融治疗费-恶性肿瘤（加收）</t>
  </si>
  <si>
    <t>015300000260000</t>
  </si>
  <si>
    <t>生物反馈重建治疗费</t>
  </si>
  <si>
    <t>通过应用电子仪器将人体内生物活动信息（肌电、脑电、皮温、心率、皮肤电阻等）转化为可识别的光、声、图像、曲线等信号并反馈给患者，调整生理功能及治疗某些身心疾病。</t>
  </si>
  <si>
    <t>所定价格涵盖体位摆放、设备准备、消毒、实时监测与反馈、训练、调节、观察记录、处理用物等步骤所需的人力资源、设备成本与基本物质资源消耗。</t>
  </si>
  <si>
    <t>使用说明：
1.本项目价格以物理治疗为重点，按照物理治疗相关医疗服务产出设立价格项目。
2.根据《深化医疗服务价格改革试点方案》（医保发〔2021〕41号）关于“厘清价格项目与临床诊疗技术规范、医疗机构成本要素、不同应用场景和收费标准等的政策边界。分类整合现行价格项目，实现价格项目与操作步骤、诊疗部位等技术细节脱钩，增强现行价格项目对医疗技术和医疗活动改良创新的兼容性”的要求，服务产出相同的一类项目在操作层面存在差异，但在价格项目和定价水平层面具备合并同类项的条件，对此进行合并。所定价格属于政府指导价为最高限价，下浮不限。同时，医疗机构申报的技术改良进步项目，可采取“现有项目兼容”方式简化处理，无需申报新增医疗服务价格项目，经向本地区医疗保障部门备案后可按照对应的项目执行。
3.本项目价格所称“价格构成”，指项目价格应涵盖的各类资源消耗，用于确定计价单元的边界，是制定调整项目价格的测算因子，不应作为临床技术标准理解，不是实际操作方式、路径、步骤、程序的强制性要求，价格构成中包含但临床实践中非必要、未发生的，无需强制要求公立医疗机构减计费用。所列“设备投入”包括但不限于操作设备、器具及固定资产投入。
4.本项目价格所称“加收项”，指同一项目以不同方式提供或在不同场景应用时，确有必要制定差异化收费标准而细分的一类子项，包括在原项目价格基础上增加或减少收费的情况；实际应用中，同时涉及多个加收项的，以项目单价为基础计算相应的加/减收水平后，据实收费。
5.本项目价格所称“扩展项”，指同一项目下以不同方式提供或在不同场景应用时，只扩展价格项目适用范围、不额外加价的一类子项，子项的价格按主项目执行。
6.本项目价格所称“基本物质资源物耗”，指原则上限于不应或不必要与医疗服务项目分割的易耗品，包括但不限于各类消杀灭菌用品、储存用品、清洁用品、个人防护用品、垃圾处理用品、滑石粉、标签、防渗漏垫、中单、护（尿）垫、棉球、棉签、纱布（垫）、压舌板、治疗护理盘（包）、治疗巾（单）、手术巾（单）、手术包、普通注射器、可复用的操作器具、液氮、报告打印耗材、备皮工具、一次性电极片、耦合剂、冷/热治疗物品、水及水质调节剂、软件（版权、开发、购买）成本等。基本物质资源消耗成本计入项目价格，不另行收费。除基本物质资源消耗以外的其他耗材，按照实际采购价格零差率销售。
7.本项目价格价格构成中所称“穿刺”为主项操作涉及的必要穿刺技术，价格构成中的穿刺操作不可收取相关费用；独立穿刺项目可按相应治疗价格项目收取。
8.本项目价格中涉及“包括……”“…… 等”的，属于开放型表述，所指对象不仅局限于表述中列明的事项，也包括未列明的同类事项。
9.本项目价格所设立价格项目为通用项目，已在其他类别立项指南特定学科中单独设立价格项目的，优先执行特定学科的价格项目。</t>
  </si>
</sst>
</file>

<file path=xl/styles.xml><?xml version="1.0" encoding="utf-8"?>
<styleSheet xmlns="http://schemas.openxmlformats.org/spreadsheetml/2006/main">
  <numFmts count="6">
    <numFmt numFmtId="176" formatCode="0_ "/>
    <numFmt numFmtId="177" formatCode="0_);[Red]\(0\)"/>
    <numFmt numFmtId="42" formatCode="_ &quot;￥&quot;* #,##0_ ;_ &quot;￥&quot;* \-#,##0_ ;_ &quot;￥&quot;* &quot;-&quot;_ ;_ @_ "/>
    <numFmt numFmtId="43" formatCode="_ * #,##0.00_ ;_ * \-#,##0.00_ ;_ * &quot;-&quot;??_ ;_ @_ "/>
    <numFmt numFmtId="44" formatCode="_ &quot;￥&quot;* #,##0.00_ ;_ &quot;￥&quot;* \-#,##0.00_ ;_ &quot;￥&quot;* &quot;-&quot;??_ ;_ @_ "/>
    <numFmt numFmtId="41" formatCode="_ * #,##0_ ;_ * \-#,##0_ ;_ * &quot;-&quot;_ ;_ @_ "/>
  </numFmts>
  <fonts count="28">
    <font>
      <sz val="11"/>
      <color theme="1"/>
      <name val="宋体"/>
      <charset val="134"/>
      <scheme val="minor"/>
    </font>
    <font>
      <b/>
      <sz val="12"/>
      <name val="宋体"/>
      <charset val="134"/>
      <scheme val="minor"/>
    </font>
    <font>
      <sz val="10"/>
      <name val="宋体"/>
      <charset val="134"/>
      <scheme val="minor"/>
    </font>
    <font>
      <sz val="11"/>
      <name val="宋体"/>
      <charset val="134"/>
      <scheme val="major"/>
    </font>
    <font>
      <sz val="18"/>
      <name val="宋体"/>
      <charset val="134"/>
      <scheme val="minor"/>
    </font>
    <font>
      <b/>
      <sz val="10"/>
      <name val="宋体"/>
      <charset val="134"/>
      <scheme val="minor"/>
    </font>
    <font>
      <sz val="9"/>
      <name val="宋体"/>
      <charset val="134"/>
      <scheme val="minor"/>
    </font>
    <font>
      <sz val="9"/>
      <name val="宋体"/>
      <charset val="134"/>
      <scheme val="major"/>
    </font>
    <font>
      <strike/>
      <sz val="9"/>
      <name val="宋体"/>
      <charset val="134"/>
      <scheme val="minor"/>
    </font>
    <font>
      <sz val="11"/>
      <color theme="0"/>
      <name val="宋体"/>
      <charset val="0"/>
      <scheme val="minor"/>
    </font>
    <font>
      <sz val="11"/>
      <color theme="1"/>
      <name val="宋体"/>
      <charset val="0"/>
      <scheme val="minor"/>
    </font>
    <font>
      <sz val="11"/>
      <color rgb="FF9C0006"/>
      <name val="宋体"/>
      <charset val="0"/>
      <scheme val="minor"/>
    </font>
    <font>
      <sz val="11"/>
      <color rgb="FF9C6500"/>
      <name val="宋体"/>
      <charset val="0"/>
      <scheme val="minor"/>
    </font>
    <font>
      <b/>
      <sz val="11"/>
      <color theme="3"/>
      <name val="宋体"/>
      <charset val="134"/>
      <scheme val="minor"/>
    </font>
    <font>
      <sz val="11"/>
      <color rgb="FF006100"/>
      <name val="宋体"/>
      <charset val="0"/>
      <scheme val="minor"/>
    </font>
    <font>
      <b/>
      <sz val="11"/>
      <color rgb="FFFA7D00"/>
      <name val="宋体"/>
      <charset val="0"/>
      <scheme val="minor"/>
    </font>
    <font>
      <b/>
      <sz val="11"/>
      <color theme="1"/>
      <name val="宋体"/>
      <charset val="0"/>
      <scheme val="minor"/>
    </font>
    <font>
      <i/>
      <sz val="11"/>
      <color rgb="FF7F7F7F"/>
      <name val="宋体"/>
      <charset val="0"/>
      <scheme val="minor"/>
    </font>
    <font>
      <b/>
      <sz val="11"/>
      <color rgb="FF3F3F3F"/>
      <name val="宋体"/>
      <charset val="0"/>
      <scheme val="minor"/>
    </font>
    <font>
      <b/>
      <sz val="18"/>
      <color theme="3"/>
      <name val="宋体"/>
      <charset val="134"/>
      <scheme val="minor"/>
    </font>
    <font>
      <sz val="11"/>
      <color rgb="FF3F3F76"/>
      <name val="宋体"/>
      <charset val="0"/>
      <scheme val="minor"/>
    </font>
    <font>
      <sz val="11"/>
      <color rgb="FFFF0000"/>
      <name val="宋体"/>
      <charset val="0"/>
      <scheme val="minor"/>
    </font>
    <font>
      <b/>
      <sz val="15"/>
      <color theme="3"/>
      <name val="宋体"/>
      <charset val="134"/>
      <scheme val="minor"/>
    </font>
    <font>
      <u/>
      <sz val="11"/>
      <color rgb="FF0000FF"/>
      <name val="宋体"/>
      <charset val="0"/>
      <scheme val="minor"/>
    </font>
    <font>
      <u/>
      <sz val="11"/>
      <color rgb="FF800080"/>
      <name val="宋体"/>
      <charset val="0"/>
      <scheme val="minor"/>
    </font>
    <font>
      <b/>
      <sz val="13"/>
      <color theme="3"/>
      <name val="宋体"/>
      <charset val="134"/>
      <scheme val="minor"/>
    </font>
    <font>
      <b/>
      <sz val="11"/>
      <color rgb="FFFFFFFF"/>
      <name val="宋体"/>
      <charset val="0"/>
      <scheme val="minor"/>
    </font>
    <font>
      <sz val="11"/>
      <color rgb="FFFA7D00"/>
      <name val="宋体"/>
      <charset val="0"/>
      <scheme val="minor"/>
    </font>
  </fonts>
  <fills count="33">
    <fill>
      <patternFill patternType="none"/>
    </fill>
    <fill>
      <patternFill patternType="gray125"/>
    </fill>
    <fill>
      <patternFill patternType="solid">
        <fgColor theme="6"/>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5"/>
        <bgColor indexed="64"/>
      </patternFill>
    </fill>
    <fill>
      <patternFill patternType="solid">
        <fgColor rgb="FFFFC7CE"/>
        <bgColor indexed="64"/>
      </patternFill>
    </fill>
    <fill>
      <patternFill patternType="solid">
        <fgColor rgb="FFFFEB9C"/>
        <bgColor indexed="64"/>
      </patternFill>
    </fill>
    <fill>
      <patternFill patternType="solid">
        <fgColor rgb="FFC6EFCE"/>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4" tint="0.399975585192419"/>
        <bgColor indexed="64"/>
      </patternFill>
    </fill>
    <fill>
      <patternFill patternType="solid">
        <fgColor theme="7" tint="0.599993896298105"/>
        <bgColor indexed="64"/>
      </patternFill>
    </fill>
    <fill>
      <patternFill patternType="solid">
        <fgColor rgb="FFF2F2F2"/>
        <bgColor indexed="64"/>
      </patternFill>
    </fill>
    <fill>
      <patternFill patternType="solid">
        <fgColor theme="4"/>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9"/>
        <bgColor indexed="64"/>
      </patternFill>
    </fill>
    <fill>
      <patternFill patternType="solid">
        <fgColor rgb="FFFFCC99"/>
        <bgColor indexed="64"/>
      </patternFill>
    </fill>
    <fill>
      <patternFill patternType="solid">
        <fgColor rgb="FFFFFFCC"/>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tint="0.599993896298105"/>
        <bgColor indexed="64"/>
      </patternFill>
    </fill>
    <fill>
      <patternFill patternType="solid">
        <fgColor theme="8"/>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theme="8" tint="0.799981688894314"/>
        <bgColor indexed="64"/>
      </patternFill>
    </fill>
    <fill>
      <patternFill patternType="solid">
        <fgColor theme="7"/>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rgb="FFA5A5A5"/>
        <bgColor indexed="64"/>
      </patternFill>
    </fill>
    <fill>
      <patternFill patternType="solid">
        <fgColor theme="6" tint="0.399975585192419"/>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49">
    <xf numFmtId="0" fontId="0" fillId="0" borderId="0">
      <alignment vertical="center"/>
    </xf>
    <xf numFmtId="0" fontId="10" fillId="23" borderId="0" applyNumberFormat="false" applyBorder="false" applyAlignment="false" applyProtection="false">
      <alignment vertical="center"/>
    </xf>
    <xf numFmtId="0" fontId="10" fillId="16" borderId="0" applyNumberFormat="false" applyBorder="false" applyAlignment="false" applyProtection="false">
      <alignment vertical="center"/>
    </xf>
    <xf numFmtId="0" fontId="9" fillId="18" borderId="0" applyNumberFormat="false" applyBorder="false" applyAlignment="false" applyProtection="false">
      <alignment vertical="center"/>
    </xf>
    <xf numFmtId="0" fontId="10" fillId="21" borderId="0" applyNumberFormat="false" applyBorder="false" applyAlignment="false" applyProtection="false">
      <alignment vertical="center"/>
    </xf>
    <xf numFmtId="0" fontId="10" fillId="27" borderId="0" applyNumberFormat="false" applyBorder="false" applyAlignment="false" applyProtection="false">
      <alignment vertical="center"/>
    </xf>
    <xf numFmtId="0" fontId="9" fillId="24" borderId="0" applyNumberFormat="false" applyBorder="false" applyAlignment="false" applyProtection="false">
      <alignment vertical="center"/>
    </xf>
    <xf numFmtId="0" fontId="10" fillId="13" borderId="0" applyNumberFormat="false" applyBorder="false" applyAlignment="false" applyProtection="false">
      <alignment vertical="center"/>
    </xf>
    <xf numFmtId="0" fontId="13" fillId="0" borderId="3" applyNumberFormat="false" applyFill="false" applyAlignment="false" applyProtection="false">
      <alignment vertical="center"/>
    </xf>
    <xf numFmtId="0" fontId="17" fillId="0" borderId="0" applyNumberFormat="false" applyFill="false" applyBorder="false" applyAlignment="false" applyProtection="false">
      <alignment vertical="center"/>
    </xf>
    <xf numFmtId="0" fontId="16" fillId="0" borderId="4"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25" fillId="0" borderId="7"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9" fillId="17" borderId="0" applyNumberFormat="false" applyBorder="false" applyAlignment="false" applyProtection="false">
      <alignment vertical="center"/>
    </xf>
    <xf numFmtId="0" fontId="21" fillId="0" borderId="0" applyNumberFormat="false" applyFill="false" applyBorder="false" applyAlignment="false" applyProtection="false">
      <alignment vertical="center"/>
    </xf>
    <xf numFmtId="0" fontId="10" fillId="10" borderId="0" applyNumberFormat="false" applyBorder="false" applyAlignment="false" applyProtection="false">
      <alignment vertical="center"/>
    </xf>
    <xf numFmtId="0" fontId="9" fillId="22" borderId="0" applyNumberFormat="false" applyBorder="false" applyAlignment="false" applyProtection="false">
      <alignment vertical="center"/>
    </xf>
    <xf numFmtId="0" fontId="22" fillId="0" borderId="7" applyNumberFormat="false" applyFill="false" applyAlignment="false" applyProtection="false">
      <alignment vertical="center"/>
    </xf>
    <xf numFmtId="0" fontId="23" fillId="0" borderId="0" applyNumberFormat="false" applyFill="false" applyBorder="false" applyAlignment="false" applyProtection="false">
      <alignment vertical="center"/>
    </xf>
    <xf numFmtId="0" fontId="10" fillId="25"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10" fillId="26" borderId="0" applyNumberFormat="false" applyBorder="false" applyAlignment="false" applyProtection="false">
      <alignment vertical="center"/>
    </xf>
    <xf numFmtId="0" fontId="15" fillId="14" borderId="2" applyNumberFormat="false" applyAlignment="false" applyProtection="false">
      <alignment vertical="center"/>
    </xf>
    <xf numFmtId="0" fontId="24"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9" fillId="28" borderId="0" applyNumberFormat="false" applyBorder="false" applyAlignment="false" applyProtection="false">
      <alignment vertical="center"/>
    </xf>
    <xf numFmtId="0" fontId="10" fillId="29" borderId="0" applyNumberFormat="false" applyBorder="false" applyAlignment="false" applyProtection="false">
      <alignment vertical="center"/>
    </xf>
    <xf numFmtId="0" fontId="9" fillId="30" borderId="0" applyNumberFormat="false" applyBorder="false" applyAlignment="false" applyProtection="false">
      <alignment vertical="center"/>
    </xf>
    <xf numFmtId="0" fontId="20" fillId="19" borderId="2" applyNumberFormat="false" applyAlignment="false" applyProtection="false">
      <alignment vertical="center"/>
    </xf>
    <xf numFmtId="0" fontId="18" fillId="14" borderId="5" applyNumberFormat="false" applyAlignment="false" applyProtection="false">
      <alignment vertical="center"/>
    </xf>
    <xf numFmtId="0" fontId="26" fillId="31" borderId="8" applyNumberFormat="false" applyAlignment="false" applyProtection="false">
      <alignment vertical="center"/>
    </xf>
    <xf numFmtId="0" fontId="27" fillId="0" borderId="9" applyNumberFormat="false" applyFill="false" applyAlignment="false" applyProtection="false">
      <alignment vertical="center"/>
    </xf>
    <xf numFmtId="0" fontId="9" fillId="12" borderId="0" applyNumberFormat="false" applyBorder="false" applyAlignment="false" applyProtection="false">
      <alignment vertical="center"/>
    </xf>
    <xf numFmtId="0" fontId="9" fillId="32" borderId="0" applyNumberFormat="false" applyBorder="false" applyAlignment="false" applyProtection="false">
      <alignment vertical="center"/>
    </xf>
    <xf numFmtId="0" fontId="0" fillId="20" borderId="6" applyNumberFormat="false" applyFont="false" applyAlignment="false" applyProtection="false">
      <alignment vertical="center"/>
    </xf>
    <xf numFmtId="0" fontId="19" fillId="0" borderId="0" applyNumberFormat="false" applyFill="false" applyBorder="false" applyAlignment="false" applyProtection="false">
      <alignment vertical="center"/>
    </xf>
    <xf numFmtId="0" fontId="14" fillId="9" borderId="0" applyNumberFormat="false" applyBorder="false" applyAlignment="false" applyProtection="false">
      <alignment vertical="center"/>
    </xf>
    <xf numFmtId="0" fontId="13" fillId="0" borderId="0" applyNumberFormat="false" applyFill="false" applyBorder="false" applyAlignment="false" applyProtection="false">
      <alignment vertical="center"/>
    </xf>
    <xf numFmtId="0" fontId="9" fillId="15" borderId="0" applyNumberFormat="false" applyBorder="false" applyAlignment="false" applyProtection="false">
      <alignment vertical="center"/>
    </xf>
    <xf numFmtId="0" fontId="12" fillId="8" borderId="0" applyNumberFormat="false" applyBorder="false" applyAlignment="false" applyProtection="false">
      <alignment vertical="center"/>
    </xf>
    <xf numFmtId="0" fontId="10" fillId="11" borderId="0" applyNumberFormat="false" applyBorder="false" applyAlignment="false" applyProtection="false">
      <alignment vertical="center"/>
    </xf>
    <xf numFmtId="0" fontId="11" fillId="7" borderId="0" applyNumberFormat="false" applyBorder="false" applyAlignment="false" applyProtection="false">
      <alignment vertical="center"/>
    </xf>
    <xf numFmtId="0" fontId="9" fillId="6" borderId="0" applyNumberFormat="false" applyBorder="false" applyAlignment="false" applyProtection="false">
      <alignment vertical="center"/>
    </xf>
    <xf numFmtId="0" fontId="10" fillId="5" borderId="0" applyNumberFormat="false" applyBorder="false" applyAlignment="false" applyProtection="false">
      <alignment vertical="center"/>
    </xf>
    <xf numFmtId="0" fontId="9" fillId="4" borderId="0" applyNumberFormat="false" applyBorder="false" applyAlignment="false" applyProtection="false">
      <alignment vertical="center"/>
    </xf>
    <xf numFmtId="0" fontId="10" fillId="3" borderId="0" applyNumberFormat="false" applyBorder="false" applyAlignment="false" applyProtection="false">
      <alignment vertical="center"/>
    </xf>
    <xf numFmtId="0" fontId="9" fillId="2" borderId="0" applyNumberFormat="false" applyBorder="false" applyAlignment="false" applyProtection="false">
      <alignment vertical="center"/>
    </xf>
  </cellStyleXfs>
  <cellXfs count="24">
    <xf numFmtId="0" fontId="0" fillId="0" borderId="0" xfId="0">
      <alignment vertical="center"/>
    </xf>
    <xf numFmtId="0" fontId="1" fillId="0" borderId="0" xfId="0" applyFont="true" applyFill="true" applyAlignment="true">
      <alignment vertical="center"/>
    </xf>
    <xf numFmtId="0" fontId="2" fillId="0" borderId="0" xfId="0" applyFont="true" applyFill="true" applyBorder="true" applyAlignment="true">
      <alignment horizontal="center" vertical="center"/>
    </xf>
    <xf numFmtId="0" fontId="2" fillId="0" borderId="0" xfId="0" applyFont="true" applyFill="true" applyAlignment="true">
      <alignment vertical="center"/>
    </xf>
    <xf numFmtId="0" fontId="2" fillId="0" borderId="0" xfId="0" applyFont="true" applyFill="true" applyAlignment="true">
      <alignment horizontal="center" vertical="center"/>
    </xf>
    <xf numFmtId="0" fontId="3" fillId="0" borderId="0" xfId="0" applyFont="true" applyFill="true" applyAlignment="true">
      <alignment horizontal="left" vertical="center"/>
    </xf>
    <xf numFmtId="0" fontId="1" fillId="0" borderId="0" xfId="0" applyFont="true" applyFill="true" applyAlignment="true">
      <alignment horizontal="left" vertical="center"/>
    </xf>
    <xf numFmtId="0" fontId="4" fillId="0" borderId="0" xfId="0" applyFont="true" applyFill="true" applyAlignment="true">
      <alignment horizontal="center" vertical="center" wrapText="true"/>
    </xf>
    <xf numFmtId="0" fontId="5" fillId="0" borderId="1" xfId="0" applyFont="true" applyFill="true" applyBorder="true" applyAlignment="true">
      <alignment horizontal="center" vertical="center"/>
    </xf>
    <xf numFmtId="0" fontId="5" fillId="0" borderId="1" xfId="0" applyFont="true" applyFill="true" applyBorder="true" applyAlignment="true">
      <alignment horizontal="center" vertical="center" wrapText="true"/>
    </xf>
    <xf numFmtId="0" fontId="6" fillId="0" borderId="1" xfId="0" applyFont="true" applyFill="true" applyBorder="true" applyAlignment="true">
      <alignment horizontal="center" vertical="center" wrapText="true"/>
    </xf>
    <xf numFmtId="0" fontId="6" fillId="0" borderId="1" xfId="0" applyFont="true" applyFill="true" applyBorder="true" applyAlignment="true">
      <alignment horizontal="left" vertical="center" wrapText="true"/>
    </xf>
    <xf numFmtId="177" fontId="7" fillId="0" borderId="1" xfId="0" applyNumberFormat="true" applyFont="true" applyFill="true" applyBorder="true" applyAlignment="true">
      <alignment horizontal="center" vertical="center" wrapText="true"/>
    </xf>
    <xf numFmtId="0" fontId="6" fillId="0" borderId="1" xfId="0" applyFont="true" applyFill="true" applyBorder="true" applyAlignment="true">
      <alignment vertical="center" wrapText="true"/>
    </xf>
    <xf numFmtId="0" fontId="7" fillId="0" borderId="1" xfId="0" applyFont="true" applyFill="true" applyBorder="true" applyAlignment="true">
      <alignment horizontal="center" vertical="center" wrapText="true"/>
    </xf>
    <xf numFmtId="177" fontId="7" fillId="0" borderId="1" xfId="0" applyNumberFormat="true" applyFont="true" applyFill="true" applyBorder="true" applyAlignment="true">
      <alignment horizontal="center" vertical="center" wrapText="true" shrinkToFit="true"/>
    </xf>
    <xf numFmtId="177" fontId="6" fillId="0" borderId="1" xfId="0" applyNumberFormat="true" applyFont="true" applyFill="true" applyBorder="true" applyAlignment="true">
      <alignment horizontal="left" vertical="center" wrapText="true"/>
    </xf>
    <xf numFmtId="176" fontId="5" fillId="0" borderId="1" xfId="0" applyNumberFormat="true" applyFont="true" applyFill="true" applyBorder="true" applyAlignment="true">
      <alignment horizontal="center" vertical="center" wrapText="true"/>
    </xf>
    <xf numFmtId="176" fontId="5" fillId="0" borderId="1" xfId="0" applyNumberFormat="true" applyFont="true" applyFill="true" applyBorder="true" applyAlignment="true">
      <alignment horizontal="center" vertical="center"/>
    </xf>
    <xf numFmtId="176" fontId="6" fillId="0" borderId="1" xfId="0" applyNumberFormat="true" applyFont="true" applyFill="true" applyBorder="true" applyAlignment="true">
      <alignment horizontal="center" vertical="center" wrapText="true"/>
    </xf>
    <xf numFmtId="0" fontId="1" fillId="0" borderId="0" xfId="0" applyFont="true" applyFill="true" applyAlignment="true">
      <alignment horizontal="center" vertical="center"/>
    </xf>
    <xf numFmtId="0" fontId="2" fillId="0" borderId="1" xfId="0" applyFont="true" applyFill="true" applyBorder="true" applyAlignment="true">
      <alignment horizontal="center" vertical="center"/>
    </xf>
    <xf numFmtId="0" fontId="8" fillId="0" borderId="1" xfId="0" applyFont="true" applyFill="true" applyBorder="true" applyAlignment="true">
      <alignment horizontal="left" vertical="center" wrapText="true"/>
    </xf>
    <xf numFmtId="0" fontId="6" fillId="0" borderId="1" xfId="0" applyFont="true" applyFill="true" applyBorder="true" applyAlignment="true">
      <alignment horizontal="left" vertical="center"/>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46"/>
  <sheetViews>
    <sheetView tabSelected="1" workbookViewId="0">
      <selection activeCell="I5" sqref="$A5:$XFD5"/>
    </sheetView>
  </sheetViews>
  <sheetFormatPr defaultColWidth="9" defaultRowHeight="13"/>
  <cols>
    <col min="1" max="1" width="5.46363636363636" style="3" customWidth="true"/>
    <col min="2" max="2" width="5.57272727272727" style="3" customWidth="true"/>
    <col min="3" max="3" width="8.89090909090909" style="3" customWidth="true"/>
    <col min="4" max="4" width="10.7818181818182" style="3" customWidth="true"/>
    <col min="5" max="5" width="12.0727272727273" style="3" customWidth="true"/>
    <col min="6" max="6" width="14.4363636363636" style="3" customWidth="true"/>
    <col min="7" max="7" width="21.4" style="3" customWidth="true"/>
    <col min="8" max="8" width="7.45454545454545" style="3" customWidth="true"/>
    <col min="9" max="14" width="6.36363636363636" style="3" customWidth="true"/>
    <col min="15" max="15" width="12.7181818181818" style="3" customWidth="true"/>
    <col min="16" max="16" width="6.7" style="4" customWidth="true"/>
    <col min="17" max="16384" width="9" style="3"/>
  </cols>
  <sheetData>
    <row r="1" s="1" customFormat="true" ht="26" customHeight="true" spans="1:16">
      <c r="A1" s="5" t="s">
        <v>0</v>
      </c>
      <c r="B1" s="5"/>
      <c r="C1" s="6"/>
      <c r="P1" s="20"/>
    </row>
    <row r="2" s="1" customFormat="true" ht="47" customHeight="true" spans="1:16">
      <c r="A2" s="7" t="s">
        <v>1</v>
      </c>
      <c r="B2" s="7"/>
      <c r="C2" s="7"/>
      <c r="D2" s="7"/>
      <c r="E2" s="7"/>
      <c r="F2" s="7"/>
      <c r="G2" s="7"/>
      <c r="H2" s="7"/>
      <c r="I2" s="7"/>
      <c r="J2" s="7"/>
      <c r="K2" s="7"/>
      <c r="L2" s="7"/>
      <c r="M2" s="7"/>
      <c r="N2" s="7"/>
      <c r="O2" s="7"/>
      <c r="P2" s="7"/>
    </row>
    <row r="3" s="2" customFormat="true" ht="20" customHeight="true" spans="1:16">
      <c r="A3" s="8" t="s">
        <v>2</v>
      </c>
      <c r="B3" s="9" t="s">
        <v>3</v>
      </c>
      <c r="C3" s="9" t="s">
        <v>4</v>
      </c>
      <c r="D3" s="9" t="s">
        <v>5</v>
      </c>
      <c r="E3" s="9" t="s">
        <v>6</v>
      </c>
      <c r="F3" s="9" t="s">
        <v>7</v>
      </c>
      <c r="G3" s="9" t="s">
        <v>8</v>
      </c>
      <c r="H3" s="9" t="s">
        <v>9</v>
      </c>
      <c r="I3" s="17" t="s">
        <v>10</v>
      </c>
      <c r="J3" s="17"/>
      <c r="K3" s="17"/>
      <c r="L3" s="17"/>
      <c r="M3" s="17"/>
      <c r="N3" s="17"/>
      <c r="O3" s="8" t="s">
        <v>11</v>
      </c>
      <c r="P3" s="9" t="s">
        <v>12</v>
      </c>
    </row>
    <row r="4" s="2" customFormat="true" ht="20" customHeight="true" spans="1:16">
      <c r="A4" s="8"/>
      <c r="B4" s="9"/>
      <c r="C4" s="9"/>
      <c r="D4" s="9"/>
      <c r="E4" s="9"/>
      <c r="F4" s="9"/>
      <c r="G4" s="9"/>
      <c r="H4" s="9"/>
      <c r="I4" s="17" t="s">
        <v>13</v>
      </c>
      <c r="J4" s="17"/>
      <c r="K4" s="17" t="s">
        <v>14</v>
      </c>
      <c r="L4" s="17"/>
      <c r="M4" s="17" t="s">
        <v>15</v>
      </c>
      <c r="N4" s="17"/>
      <c r="O4" s="8"/>
      <c r="P4" s="8"/>
    </row>
    <row r="5" s="2" customFormat="true" ht="26" spans="1:16">
      <c r="A5" s="8"/>
      <c r="B5" s="9"/>
      <c r="C5" s="9"/>
      <c r="D5" s="9"/>
      <c r="E5" s="9"/>
      <c r="F5" s="9"/>
      <c r="G5" s="9"/>
      <c r="H5" s="9"/>
      <c r="I5" s="18" t="s">
        <v>16</v>
      </c>
      <c r="J5" s="18" t="s">
        <v>17</v>
      </c>
      <c r="K5" s="17" t="s">
        <v>18</v>
      </c>
      <c r="L5" s="18" t="s">
        <v>19</v>
      </c>
      <c r="M5" s="18" t="s">
        <v>17</v>
      </c>
      <c r="N5" s="18" t="s">
        <v>19</v>
      </c>
      <c r="O5" s="8"/>
      <c r="P5" s="8"/>
    </row>
    <row r="6" s="3" customFormat="true" ht="81" customHeight="true" spans="1:16">
      <c r="A6" s="10">
        <v>1</v>
      </c>
      <c r="B6" s="10" t="s">
        <v>20</v>
      </c>
      <c r="C6" s="11" t="s">
        <v>21</v>
      </c>
      <c r="D6" s="12">
        <v>340100009</v>
      </c>
      <c r="E6" s="11" t="s">
        <v>22</v>
      </c>
      <c r="F6" s="13" t="s">
        <v>23</v>
      </c>
      <c r="G6" s="13" t="s">
        <v>24</v>
      </c>
      <c r="H6" s="10" t="s">
        <v>25</v>
      </c>
      <c r="I6" s="10">
        <v>12</v>
      </c>
      <c r="J6" s="19">
        <f t="shared" ref="J6:J9" si="0">I6*0.95</f>
        <v>11.4</v>
      </c>
      <c r="K6" s="19">
        <f t="shared" ref="K6:K9" si="1">I6*0.85</f>
        <v>10.2</v>
      </c>
      <c r="L6" s="19">
        <f t="shared" ref="L6:L9" si="2">I6*0.75</f>
        <v>9</v>
      </c>
      <c r="M6" s="19">
        <f t="shared" ref="M6:M9" si="3">I6*0.65</f>
        <v>7.8</v>
      </c>
      <c r="N6" s="19">
        <f t="shared" ref="N6:N9" si="4">I6*0.6</f>
        <v>7.2</v>
      </c>
      <c r="O6" s="11" t="s">
        <v>26</v>
      </c>
      <c r="P6" s="21" t="s">
        <v>27</v>
      </c>
    </row>
    <row r="7" s="3" customFormat="true" ht="85" customHeight="true" spans="1:16">
      <c r="A7" s="10">
        <v>2</v>
      </c>
      <c r="B7" s="10" t="s">
        <v>20</v>
      </c>
      <c r="C7" s="11" t="s">
        <v>28</v>
      </c>
      <c r="D7" s="12">
        <v>340100008</v>
      </c>
      <c r="E7" s="11" t="s">
        <v>29</v>
      </c>
      <c r="F7" s="13" t="s">
        <v>30</v>
      </c>
      <c r="G7" s="13" t="s">
        <v>31</v>
      </c>
      <c r="H7" s="10" t="s">
        <v>25</v>
      </c>
      <c r="I7" s="10">
        <v>78</v>
      </c>
      <c r="J7" s="19">
        <f t="shared" si="0"/>
        <v>74.1</v>
      </c>
      <c r="K7" s="19">
        <f t="shared" si="1"/>
        <v>66.3</v>
      </c>
      <c r="L7" s="19">
        <f t="shared" si="2"/>
        <v>58.5</v>
      </c>
      <c r="M7" s="19">
        <f t="shared" si="3"/>
        <v>50.7</v>
      </c>
      <c r="N7" s="19">
        <f t="shared" si="4"/>
        <v>46.8</v>
      </c>
      <c r="O7" s="11" t="s">
        <v>26</v>
      </c>
      <c r="P7" s="21" t="s">
        <v>27</v>
      </c>
    </row>
    <row r="8" s="3" customFormat="true" ht="78" customHeight="true" spans="1:16">
      <c r="A8" s="10">
        <v>3</v>
      </c>
      <c r="B8" s="10" t="s">
        <v>20</v>
      </c>
      <c r="C8" s="11" t="s">
        <v>32</v>
      </c>
      <c r="D8" s="12">
        <v>340100015</v>
      </c>
      <c r="E8" s="11" t="s">
        <v>33</v>
      </c>
      <c r="F8" s="13" t="s">
        <v>34</v>
      </c>
      <c r="G8" s="13" t="s">
        <v>24</v>
      </c>
      <c r="H8" s="10" t="s">
        <v>25</v>
      </c>
      <c r="I8" s="10" t="s">
        <v>35</v>
      </c>
      <c r="J8" s="10" t="s">
        <v>35</v>
      </c>
      <c r="K8" s="10" t="s">
        <v>35</v>
      </c>
      <c r="L8" s="10" t="s">
        <v>35</v>
      </c>
      <c r="M8" s="10" t="s">
        <v>35</v>
      </c>
      <c r="N8" s="10" t="s">
        <v>35</v>
      </c>
      <c r="O8" s="11" t="s">
        <v>26</v>
      </c>
      <c r="P8" s="21" t="s">
        <v>36</v>
      </c>
    </row>
    <row r="9" s="3" customFormat="true" ht="74" customHeight="true" spans="1:16">
      <c r="A9" s="10">
        <v>4</v>
      </c>
      <c r="B9" s="10" t="s">
        <v>20</v>
      </c>
      <c r="C9" s="11" t="s">
        <v>37</v>
      </c>
      <c r="D9" s="12">
        <v>340100011</v>
      </c>
      <c r="E9" s="11" t="s">
        <v>38</v>
      </c>
      <c r="F9" s="13" t="s">
        <v>39</v>
      </c>
      <c r="G9" s="13" t="s">
        <v>24</v>
      </c>
      <c r="H9" s="10" t="s">
        <v>25</v>
      </c>
      <c r="I9" s="10">
        <v>20</v>
      </c>
      <c r="J9" s="19">
        <f t="shared" si="0"/>
        <v>19</v>
      </c>
      <c r="K9" s="19">
        <f t="shared" si="1"/>
        <v>17</v>
      </c>
      <c r="L9" s="19">
        <f t="shared" si="2"/>
        <v>15</v>
      </c>
      <c r="M9" s="19">
        <f t="shared" si="3"/>
        <v>13</v>
      </c>
      <c r="N9" s="19">
        <f t="shared" si="4"/>
        <v>12</v>
      </c>
      <c r="O9" s="11" t="s">
        <v>26</v>
      </c>
      <c r="P9" s="21" t="s">
        <v>27</v>
      </c>
    </row>
    <row r="10" s="3" customFormat="true" ht="91" customHeight="true" spans="1:16">
      <c r="A10" s="10">
        <v>5</v>
      </c>
      <c r="B10" s="10" t="s">
        <v>20</v>
      </c>
      <c r="C10" s="11" t="s">
        <v>40</v>
      </c>
      <c r="D10" s="12">
        <v>340100003</v>
      </c>
      <c r="E10" s="11" t="s">
        <v>41</v>
      </c>
      <c r="F10" s="13" t="s">
        <v>42</v>
      </c>
      <c r="G10" s="13" t="s">
        <v>43</v>
      </c>
      <c r="H10" s="10" t="s">
        <v>44</v>
      </c>
      <c r="I10" s="10" t="s">
        <v>35</v>
      </c>
      <c r="J10" s="10" t="s">
        <v>35</v>
      </c>
      <c r="K10" s="10" t="s">
        <v>35</v>
      </c>
      <c r="L10" s="10" t="s">
        <v>35</v>
      </c>
      <c r="M10" s="10" t="s">
        <v>35</v>
      </c>
      <c r="N10" s="10" t="s">
        <v>35</v>
      </c>
      <c r="O10" s="11"/>
      <c r="P10" s="21" t="s">
        <v>36</v>
      </c>
    </row>
    <row r="11" s="3" customFormat="true" ht="90" customHeight="true" spans="1:16">
      <c r="A11" s="10">
        <v>6</v>
      </c>
      <c r="B11" s="10" t="s">
        <v>20</v>
      </c>
      <c r="C11" s="11" t="s">
        <v>45</v>
      </c>
      <c r="D11" s="12">
        <v>340100006</v>
      </c>
      <c r="E11" s="11" t="s">
        <v>46</v>
      </c>
      <c r="F11" s="13" t="s">
        <v>47</v>
      </c>
      <c r="G11" s="13" t="s">
        <v>48</v>
      </c>
      <c r="H11" s="10" t="s">
        <v>49</v>
      </c>
      <c r="I11" s="10">
        <v>5</v>
      </c>
      <c r="J11" s="19">
        <f t="shared" ref="J11:J26" si="5">I11*0.95</f>
        <v>4.75</v>
      </c>
      <c r="K11" s="19">
        <f t="shared" ref="K11:K26" si="6">I11*0.85</f>
        <v>4.25</v>
      </c>
      <c r="L11" s="19">
        <f t="shared" ref="L11:L26" si="7">I11*0.75</f>
        <v>3.75</v>
      </c>
      <c r="M11" s="19">
        <f t="shared" ref="M11:M26" si="8">I11*0.65</f>
        <v>3.25</v>
      </c>
      <c r="N11" s="19">
        <f t="shared" ref="N11:N26" si="9">I11*0.6</f>
        <v>3</v>
      </c>
      <c r="O11" s="11" t="s">
        <v>50</v>
      </c>
      <c r="P11" s="21" t="s">
        <v>27</v>
      </c>
    </row>
    <row r="12" s="3" customFormat="true" ht="91" customHeight="true" spans="1:16">
      <c r="A12" s="10">
        <v>7</v>
      </c>
      <c r="B12" s="10" t="s">
        <v>20</v>
      </c>
      <c r="C12" s="11" t="s">
        <v>51</v>
      </c>
      <c r="D12" s="12">
        <v>340100031</v>
      </c>
      <c r="E12" s="11" t="s">
        <v>52</v>
      </c>
      <c r="F12" s="11" t="s">
        <v>53</v>
      </c>
      <c r="G12" s="11" t="s">
        <v>54</v>
      </c>
      <c r="H12" s="10" t="s">
        <v>55</v>
      </c>
      <c r="I12" s="10" t="s">
        <v>35</v>
      </c>
      <c r="J12" s="10" t="s">
        <v>35</v>
      </c>
      <c r="K12" s="10" t="s">
        <v>35</v>
      </c>
      <c r="L12" s="10" t="s">
        <v>35</v>
      </c>
      <c r="M12" s="10" t="s">
        <v>35</v>
      </c>
      <c r="N12" s="10" t="s">
        <v>35</v>
      </c>
      <c r="O12" s="11"/>
      <c r="P12" s="21" t="s">
        <v>36</v>
      </c>
    </row>
    <row r="13" s="3" customFormat="true" ht="88" customHeight="true" spans="1:16">
      <c r="A13" s="10">
        <v>8</v>
      </c>
      <c r="B13" s="10" t="s">
        <v>20</v>
      </c>
      <c r="C13" s="11" t="s">
        <v>56</v>
      </c>
      <c r="D13" s="12">
        <v>310300086</v>
      </c>
      <c r="E13" s="11" t="s">
        <v>57</v>
      </c>
      <c r="F13" s="11" t="s">
        <v>58</v>
      </c>
      <c r="G13" s="11" t="s">
        <v>59</v>
      </c>
      <c r="H13" s="10" t="s">
        <v>55</v>
      </c>
      <c r="I13" s="10">
        <v>300</v>
      </c>
      <c r="J13" s="19">
        <f t="shared" si="5"/>
        <v>285</v>
      </c>
      <c r="K13" s="19">
        <f t="shared" si="6"/>
        <v>255</v>
      </c>
      <c r="L13" s="19">
        <f t="shared" si="7"/>
        <v>225</v>
      </c>
      <c r="M13" s="19">
        <f t="shared" si="8"/>
        <v>195</v>
      </c>
      <c r="N13" s="19">
        <f t="shared" si="9"/>
        <v>180</v>
      </c>
      <c r="O13" s="11"/>
      <c r="P13" s="21" t="s">
        <v>60</v>
      </c>
    </row>
    <row r="14" s="3" customFormat="true" ht="80" customHeight="true" spans="1:16">
      <c r="A14" s="10">
        <v>9</v>
      </c>
      <c r="B14" s="10" t="s">
        <v>20</v>
      </c>
      <c r="C14" s="11" t="s">
        <v>61</v>
      </c>
      <c r="D14" s="12">
        <v>340100004</v>
      </c>
      <c r="E14" s="11" t="s">
        <v>62</v>
      </c>
      <c r="F14" s="13" t="s">
        <v>63</v>
      </c>
      <c r="G14" s="13" t="s">
        <v>64</v>
      </c>
      <c r="H14" s="10" t="s">
        <v>25</v>
      </c>
      <c r="I14" s="10">
        <v>22</v>
      </c>
      <c r="J14" s="19">
        <f t="shared" si="5"/>
        <v>20.9</v>
      </c>
      <c r="K14" s="19">
        <f t="shared" si="6"/>
        <v>18.7</v>
      </c>
      <c r="L14" s="19">
        <f t="shared" si="7"/>
        <v>16.5</v>
      </c>
      <c r="M14" s="19">
        <f t="shared" si="8"/>
        <v>14.3</v>
      </c>
      <c r="N14" s="19">
        <f t="shared" si="9"/>
        <v>13.2</v>
      </c>
      <c r="O14" s="22"/>
      <c r="P14" s="21" t="s">
        <v>27</v>
      </c>
    </row>
    <row r="15" s="3" customFormat="true" ht="54" customHeight="true" spans="1:16">
      <c r="A15" s="10"/>
      <c r="B15" s="10" t="s">
        <v>20</v>
      </c>
      <c r="C15" s="13" t="s">
        <v>65</v>
      </c>
      <c r="D15" s="12" t="s">
        <v>66</v>
      </c>
      <c r="E15" s="13" t="s">
        <v>67</v>
      </c>
      <c r="F15" s="13"/>
      <c r="G15" s="13"/>
      <c r="H15" s="10" t="s">
        <v>25</v>
      </c>
      <c r="I15" s="10">
        <v>22</v>
      </c>
      <c r="J15" s="19">
        <f t="shared" si="5"/>
        <v>20.9</v>
      </c>
      <c r="K15" s="19">
        <f t="shared" si="6"/>
        <v>18.7</v>
      </c>
      <c r="L15" s="19">
        <f t="shared" si="7"/>
        <v>16.5</v>
      </c>
      <c r="M15" s="19">
        <f t="shared" si="8"/>
        <v>14.3</v>
      </c>
      <c r="N15" s="19">
        <f t="shared" si="9"/>
        <v>13.2</v>
      </c>
      <c r="O15" s="22"/>
      <c r="P15" s="21" t="s">
        <v>27</v>
      </c>
    </row>
    <row r="16" s="3" customFormat="true" ht="78" customHeight="true" spans="1:16">
      <c r="A16" s="10">
        <v>10</v>
      </c>
      <c r="B16" s="10" t="s">
        <v>20</v>
      </c>
      <c r="C16" s="11" t="s">
        <v>68</v>
      </c>
      <c r="D16" s="12">
        <v>340100002</v>
      </c>
      <c r="E16" s="11" t="s">
        <v>69</v>
      </c>
      <c r="F16" s="13" t="s">
        <v>70</v>
      </c>
      <c r="G16" s="13" t="s">
        <v>64</v>
      </c>
      <c r="H16" s="10" t="s">
        <v>25</v>
      </c>
      <c r="I16" s="10">
        <v>9</v>
      </c>
      <c r="J16" s="19">
        <f t="shared" si="5"/>
        <v>8.55</v>
      </c>
      <c r="K16" s="19">
        <f t="shared" si="6"/>
        <v>7.65</v>
      </c>
      <c r="L16" s="19">
        <f t="shared" si="7"/>
        <v>6.75</v>
      </c>
      <c r="M16" s="19">
        <f t="shared" si="8"/>
        <v>5.85</v>
      </c>
      <c r="N16" s="19">
        <f t="shared" si="9"/>
        <v>5.4</v>
      </c>
      <c r="O16" s="22"/>
      <c r="P16" s="21" t="s">
        <v>27</v>
      </c>
    </row>
    <row r="17" s="3" customFormat="true" ht="85" customHeight="true" spans="1:16">
      <c r="A17" s="10">
        <v>11</v>
      </c>
      <c r="B17" s="10" t="s">
        <v>20</v>
      </c>
      <c r="C17" s="11" t="s">
        <v>71</v>
      </c>
      <c r="D17" s="12">
        <v>340100001</v>
      </c>
      <c r="E17" s="11" t="s">
        <v>72</v>
      </c>
      <c r="F17" s="13" t="s">
        <v>73</v>
      </c>
      <c r="G17" s="13" t="s">
        <v>64</v>
      </c>
      <c r="H17" s="10" t="s">
        <v>25</v>
      </c>
      <c r="I17" s="10">
        <v>10</v>
      </c>
      <c r="J17" s="19">
        <f t="shared" si="5"/>
        <v>9.5</v>
      </c>
      <c r="K17" s="19">
        <f t="shared" si="6"/>
        <v>8.5</v>
      </c>
      <c r="L17" s="19">
        <f t="shared" si="7"/>
        <v>7.5</v>
      </c>
      <c r="M17" s="19">
        <f t="shared" si="8"/>
        <v>6.5</v>
      </c>
      <c r="N17" s="19">
        <f t="shared" si="9"/>
        <v>6</v>
      </c>
      <c r="O17" s="22"/>
      <c r="P17" s="21" t="s">
        <v>27</v>
      </c>
    </row>
    <row r="18" s="3" customFormat="true" ht="78" customHeight="true" spans="1:16">
      <c r="A18" s="10">
        <v>12</v>
      </c>
      <c r="B18" s="10" t="s">
        <v>20</v>
      </c>
      <c r="C18" s="11" t="s">
        <v>74</v>
      </c>
      <c r="D18" s="12">
        <v>340100005</v>
      </c>
      <c r="E18" s="11" t="s">
        <v>75</v>
      </c>
      <c r="F18" s="11" t="s">
        <v>76</v>
      </c>
      <c r="G18" s="11" t="s">
        <v>64</v>
      </c>
      <c r="H18" s="10" t="s">
        <v>25</v>
      </c>
      <c r="I18" s="10">
        <v>15</v>
      </c>
      <c r="J18" s="19">
        <f t="shared" si="5"/>
        <v>14.25</v>
      </c>
      <c r="K18" s="19">
        <f t="shared" si="6"/>
        <v>12.75</v>
      </c>
      <c r="L18" s="19">
        <f t="shared" si="7"/>
        <v>11.25</v>
      </c>
      <c r="M18" s="19">
        <f t="shared" si="8"/>
        <v>9.75</v>
      </c>
      <c r="N18" s="19">
        <f t="shared" si="9"/>
        <v>9</v>
      </c>
      <c r="O18" s="22"/>
      <c r="P18" s="21" t="s">
        <v>27</v>
      </c>
    </row>
    <row r="19" s="3" customFormat="true" ht="75" customHeight="true" spans="1:16">
      <c r="A19" s="10">
        <v>13</v>
      </c>
      <c r="B19" s="10" t="s">
        <v>20</v>
      </c>
      <c r="C19" s="11" t="s">
        <v>77</v>
      </c>
      <c r="D19" s="12">
        <v>310510008</v>
      </c>
      <c r="E19" s="11" t="s">
        <v>78</v>
      </c>
      <c r="F19" s="11" t="s">
        <v>79</v>
      </c>
      <c r="G19" s="11" t="s">
        <v>64</v>
      </c>
      <c r="H19" s="10" t="s">
        <v>80</v>
      </c>
      <c r="I19" s="10">
        <v>32</v>
      </c>
      <c r="J19" s="19">
        <f t="shared" si="5"/>
        <v>30.4</v>
      </c>
      <c r="K19" s="19">
        <f t="shared" si="6"/>
        <v>27.2</v>
      </c>
      <c r="L19" s="19">
        <f t="shared" si="7"/>
        <v>24</v>
      </c>
      <c r="M19" s="19">
        <f t="shared" si="8"/>
        <v>20.8</v>
      </c>
      <c r="N19" s="19">
        <f t="shared" si="9"/>
        <v>19.2</v>
      </c>
      <c r="O19" s="11" t="s">
        <v>81</v>
      </c>
      <c r="P19" s="21" t="s">
        <v>27</v>
      </c>
    </row>
    <row r="20" s="3" customFormat="true" ht="76" customHeight="true" spans="1:16">
      <c r="A20" s="10">
        <v>14</v>
      </c>
      <c r="B20" s="10" t="s">
        <v>20</v>
      </c>
      <c r="C20" s="11" t="s">
        <v>82</v>
      </c>
      <c r="D20" s="12">
        <v>340100019</v>
      </c>
      <c r="E20" s="16" t="s">
        <v>83</v>
      </c>
      <c r="F20" s="13" t="s">
        <v>84</v>
      </c>
      <c r="G20" s="13" t="s">
        <v>85</v>
      </c>
      <c r="H20" s="10" t="s">
        <v>25</v>
      </c>
      <c r="I20" s="10">
        <v>12</v>
      </c>
      <c r="J20" s="19">
        <f t="shared" si="5"/>
        <v>11.4</v>
      </c>
      <c r="K20" s="19">
        <f t="shared" si="6"/>
        <v>10.2</v>
      </c>
      <c r="L20" s="19">
        <f t="shared" si="7"/>
        <v>9</v>
      </c>
      <c r="M20" s="19">
        <f t="shared" si="8"/>
        <v>7.8</v>
      </c>
      <c r="N20" s="19">
        <f t="shared" si="9"/>
        <v>7.2</v>
      </c>
      <c r="O20" s="11" t="s">
        <v>86</v>
      </c>
      <c r="P20" s="21" t="s">
        <v>60</v>
      </c>
    </row>
    <row r="21" s="3" customFormat="true" ht="66" customHeight="true" spans="1:16">
      <c r="A21" s="10">
        <v>15</v>
      </c>
      <c r="B21" s="10" t="s">
        <v>20</v>
      </c>
      <c r="C21" s="11" t="s">
        <v>87</v>
      </c>
      <c r="D21" s="12">
        <v>340100021</v>
      </c>
      <c r="E21" s="11" t="s">
        <v>88</v>
      </c>
      <c r="F21" s="13" t="s">
        <v>89</v>
      </c>
      <c r="G21" s="13" t="s">
        <v>90</v>
      </c>
      <c r="H21" s="10" t="s">
        <v>25</v>
      </c>
      <c r="I21" s="10">
        <v>9</v>
      </c>
      <c r="J21" s="19">
        <f t="shared" si="5"/>
        <v>8.55</v>
      </c>
      <c r="K21" s="19">
        <f t="shared" si="6"/>
        <v>7.65</v>
      </c>
      <c r="L21" s="19">
        <f t="shared" si="7"/>
        <v>6.75</v>
      </c>
      <c r="M21" s="19">
        <f t="shared" si="8"/>
        <v>5.85</v>
      </c>
      <c r="N21" s="19">
        <f t="shared" si="9"/>
        <v>5.4</v>
      </c>
      <c r="O21" s="11" t="s">
        <v>26</v>
      </c>
      <c r="P21" s="21" t="s">
        <v>60</v>
      </c>
    </row>
    <row r="22" s="3" customFormat="true" ht="76" customHeight="true" spans="1:16">
      <c r="A22" s="10">
        <v>16</v>
      </c>
      <c r="B22" s="10" t="s">
        <v>20</v>
      </c>
      <c r="C22" s="11" t="s">
        <v>91</v>
      </c>
      <c r="D22" s="12">
        <v>340100025</v>
      </c>
      <c r="E22" s="11" t="s">
        <v>92</v>
      </c>
      <c r="F22" s="13" t="s">
        <v>93</v>
      </c>
      <c r="G22" s="13" t="s">
        <v>94</v>
      </c>
      <c r="H22" s="10" t="s">
        <v>25</v>
      </c>
      <c r="I22" s="10">
        <v>12</v>
      </c>
      <c r="J22" s="19">
        <f t="shared" si="5"/>
        <v>11.4</v>
      </c>
      <c r="K22" s="19">
        <f t="shared" si="6"/>
        <v>10.2</v>
      </c>
      <c r="L22" s="19">
        <f t="shared" si="7"/>
        <v>9</v>
      </c>
      <c r="M22" s="19">
        <f t="shared" si="8"/>
        <v>7.8</v>
      </c>
      <c r="N22" s="19">
        <f t="shared" si="9"/>
        <v>7.2</v>
      </c>
      <c r="O22" s="11" t="s">
        <v>26</v>
      </c>
      <c r="P22" s="21" t="s">
        <v>27</v>
      </c>
    </row>
    <row r="23" s="3" customFormat="true" ht="76" customHeight="true" spans="1:16">
      <c r="A23" s="10">
        <v>17</v>
      </c>
      <c r="B23" s="10" t="s">
        <v>20</v>
      </c>
      <c r="C23" s="11" t="s">
        <v>95</v>
      </c>
      <c r="D23" s="12">
        <v>340200044</v>
      </c>
      <c r="E23" s="11" t="s">
        <v>96</v>
      </c>
      <c r="F23" s="13" t="s">
        <v>97</v>
      </c>
      <c r="G23" s="13" t="s">
        <v>94</v>
      </c>
      <c r="H23" s="10" t="s">
        <v>55</v>
      </c>
      <c r="I23" s="10">
        <v>100</v>
      </c>
      <c r="J23" s="19">
        <f t="shared" si="5"/>
        <v>95</v>
      </c>
      <c r="K23" s="19">
        <f t="shared" si="6"/>
        <v>85</v>
      </c>
      <c r="L23" s="19">
        <f t="shared" si="7"/>
        <v>75</v>
      </c>
      <c r="M23" s="19">
        <f t="shared" si="8"/>
        <v>65</v>
      </c>
      <c r="N23" s="19">
        <f t="shared" si="9"/>
        <v>60</v>
      </c>
      <c r="O23" s="22"/>
      <c r="P23" s="21" t="s">
        <v>27</v>
      </c>
    </row>
    <row r="24" s="3" customFormat="true" ht="71" customHeight="true" spans="1:16">
      <c r="A24" s="10">
        <v>18</v>
      </c>
      <c r="B24" s="10" t="s">
        <v>20</v>
      </c>
      <c r="C24" s="11" t="s">
        <v>98</v>
      </c>
      <c r="D24" s="12">
        <v>340100020</v>
      </c>
      <c r="E24" s="11" t="s">
        <v>99</v>
      </c>
      <c r="F24" s="13" t="s">
        <v>100</v>
      </c>
      <c r="G24" s="13" t="s">
        <v>101</v>
      </c>
      <c r="H24" s="10" t="s">
        <v>25</v>
      </c>
      <c r="I24" s="10">
        <v>25</v>
      </c>
      <c r="J24" s="19">
        <f t="shared" si="5"/>
        <v>23.75</v>
      </c>
      <c r="K24" s="19">
        <f t="shared" si="6"/>
        <v>21.25</v>
      </c>
      <c r="L24" s="19">
        <f t="shared" si="7"/>
        <v>18.75</v>
      </c>
      <c r="M24" s="19">
        <f t="shared" si="8"/>
        <v>16.25</v>
      </c>
      <c r="N24" s="19">
        <f t="shared" si="9"/>
        <v>15</v>
      </c>
      <c r="O24" s="11" t="s">
        <v>102</v>
      </c>
      <c r="P24" s="21" t="s">
        <v>27</v>
      </c>
    </row>
    <row r="25" s="3" customFormat="true" ht="75" customHeight="true" spans="1:16">
      <c r="A25" s="10">
        <v>19</v>
      </c>
      <c r="B25" s="10" t="s">
        <v>20</v>
      </c>
      <c r="C25" s="11" t="s">
        <v>103</v>
      </c>
      <c r="D25" s="12">
        <v>340100024</v>
      </c>
      <c r="E25" s="11" t="s">
        <v>104</v>
      </c>
      <c r="F25" s="13" t="s">
        <v>105</v>
      </c>
      <c r="G25" s="13" t="s">
        <v>106</v>
      </c>
      <c r="H25" s="10" t="s">
        <v>107</v>
      </c>
      <c r="I25" s="10">
        <v>12</v>
      </c>
      <c r="J25" s="19">
        <f t="shared" si="5"/>
        <v>11.4</v>
      </c>
      <c r="K25" s="19">
        <f t="shared" si="6"/>
        <v>10.2</v>
      </c>
      <c r="L25" s="19">
        <f t="shared" si="7"/>
        <v>9</v>
      </c>
      <c r="M25" s="19">
        <f t="shared" si="8"/>
        <v>7.8</v>
      </c>
      <c r="N25" s="19">
        <f t="shared" si="9"/>
        <v>7.2</v>
      </c>
      <c r="O25" s="11"/>
      <c r="P25" s="21" t="s">
        <v>27</v>
      </c>
    </row>
    <row r="26" s="3" customFormat="true" ht="78" customHeight="true" spans="1:16">
      <c r="A26" s="10">
        <v>20</v>
      </c>
      <c r="B26" s="10" t="s">
        <v>20</v>
      </c>
      <c r="C26" s="11" t="s">
        <v>108</v>
      </c>
      <c r="D26" s="12">
        <v>340100023</v>
      </c>
      <c r="E26" s="11" t="s">
        <v>109</v>
      </c>
      <c r="F26" s="13" t="s">
        <v>110</v>
      </c>
      <c r="G26" s="13" t="s">
        <v>111</v>
      </c>
      <c r="H26" s="10" t="s">
        <v>25</v>
      </c>
      <c r="I26" s="10">
        <v>20</v>
      </c>
      <c r="J26" s="19">
        <f t="shared" si="5"/>
        <v>19</v>
      </c>
      <c r="K26" s="19">
        <f t="shared" si="6"/>
        <v>17</v>
      </c>
      <c r="L26" s="19">
        <f t="shared" si="7"/>
        <v>15</v>
      </c>
      <c r="M26" s="19">
        <f t="shared" si="8"/>
        <v>13</v>
      </c>
      <c r="N26" s="19">
        <f t="shared" si="9"/>
        <v>12</v>
      </c>
      <c r="O26" s="23"/>
      <c r="P26" s="21" t="s">
        <v>27</v>
      </c>
    </row>
    <row r="27" s="3" customFormat="true" ht="79" customHeight="true" spans="1:16">
      <c r="A27" s="10">
        <v>21</v>
      </c>
      <c r="B27" s="10" t="s">
        <v>20</v>
      </c>
      <c r="C27" s="11" t="s">
        <v>112</v>
      </c>
      <c r="D27" s="12">
        <v>340100014</v>
      </c>
      <c r="E27" s="11" t="s">
        <v>113</v>
      </c>
      <c r="F27" s="13" t="s">
        <v>114</v>
      </c>
      <c r="G27" s="13" t="s">
        <v>24</v>
      </c>
      <c r="H27" s="10" t="s">
        <v>25</v>
      </c>
      <c r="I27" s="10" t="s">
        <v>35</v>
      </c>
      <c r="J27" s="10" t="s">
        <v>35</v>
      </c>
      <c r="K27" s="10" t="s">
        <v>35</v>
      </c>
      <c r="L27" s="10" t="s">
        <v>35</v>
      </c>
      <c r="M27" s="10" t="s">
        <v>35</v>
      </c>
      <c r="N27" s="10" t="s">
        <v>35</v>
      </c>
      <c r="O27" s="11"/>
      <c r="P27" s="21" t="s">
        <v>36</v>
      </c>
    </row>
    <row r="28" s="3" customFormat="true" ht="90" customHeight="true" spans="1:16">
      <c r="A28" s="10">
        <v>22</v>
      </c>
      <c r="B28" s="10" t="s">
        <v>20</v>
      </c>
      <c r="C28" s="11" t="s">
        <v>115</v>
      </c>
      <c r="D28" s="12">
        <v>340100012</v>
      </c>
      <c r="E28" s="11" t="s">
        <v>116</v>
      </c>
      <c r="F28" s="13" t="s">
        <v>117</v>
      </c>
      <c r="G28" s="13" t="s">
        <v>24</v>
      </c>
      <c r="H28" s="10" t="s">
        <v>25</v>
      </c>
      <c r="I28" s="10">
        <v>8</v>
      </c>
      <c r="J28" s="19">
        <f t="shared" ref="J28:J32" si="10">I28*0.95</f>
        <v>7.6</v>
      </c>
      <c r="K28" s="19">
        <f t="shared" ref="K28:K32" si="11">I28*0.85</f>
        <v>6.8</v>
      </c>
      <c r="L28" s="19">
        <f t="shared" ref="L28:L32" si="12">I28*0.75</f>
        <v>6</v>
      </c>
      <c r="M28" s="19">
        <f t="shared" ref="M28:M32" si="13">I28*0.65</f>
        <v>5.2</v>
      </c>
      <c r="N28" s="19">
        <f t="shared" ref="N28:N32" si="14">I28*0.6</f>
        <v>4.8</v>
      </c>
      <c r="O28" s="11"/>
      <c r="P28" s="21" t="s">
        <v>27</v>
      </c>
    </row>
    <row r="29" s="3" customFormat="true" ht="76" customHeight="true" spans="1:16">
      <c r="A29" s="10">
        <v>23</v>
      </c>
      <c r="B29" s="10" t="s">
        <v>20</v>
      </c>
      <c r="C29" s="11" t="s">
        <v>118</v>
      </c>
      <c r="D29" s="12">
        <v>340100013</v>
      </c>
      <c r="E29" s="11" t="s">
        <v>119</v>
      </c>
      <c r="F29" s="13" t="s">
        <v>120</v>
      </c>
      <c r="G29" s="13" t="s">
        <v>24</v>
      </c>
      <c r="H29" s="10" t="s">
        <v>25</v>
      </c>
      <c r="I29" s="10">
        <v>20</v>
      </c>
      <c r="J29" s="19">
        <f t="shared" si="10"/>
        <v>19</v>
      </c>
      <c r="K29" s="19">
        <f t="shared" si="11"/>
        <v>17</v>
      </c>
      <c r="L29" s="19">
        <f t="shared" si="12"/>
        <v>15</v>
      </c>
      <c r="M29" s="19">
        <f t="shared" si="13"/>
        <v>13</v>
      </c>
      <c r="N29" s="19">
        <f t="shared" si="14"/>
        <v>12</v>
      </c>
      <c r="O29" s="11"/>
      <c r="P29" s="21" t="s">
        <v>27</v>
      </c>
    </row>
    <row r="30" s="3" customFormat="true" ht="89" customHeight="true" spans="1:16">
      <c r="A30" s="10">
        <v>24</v>
      </c>
      <c r="B30" s="10" t="s">
        <v>20</v>
      </c>
      <c r="C30" s="11" t="s">
        <v>121</v>
      </c>
      <c r="D30" s="14">
        <v>240700001</v>
      </c>
      <c r="E30" s="11" t="s">
        <v>122</v>
      </c>
      <c r="F30" s="13" t="s">
        <v>123</v>
      </c>
      <c r="G30" s="13" t="s">
        <v>124</v>
      </c>
      <c r="H30" s="10" t="s">
        <v>25</v>
      </c>
      <c r="I30" s="10">
        <v>559</v>
      </c>
      <c r="J30" s="19">
        <f t="shared" si="10"/>
        <v>531.05</v>
      </c>
      <c r="K30" s="19">
        <f t="shared" si="11"/>
        <v>475.15</v>
      </c>
      <c r="L30" s="19">
        <f t="shared" si="12"/>
        <v>419.25</v>
      </c>
      <c r="M30" s="19">
        <f t="shared" si="13"/>
        <v>363.35</v>
      </c>
      <c r="N30" s="19">
        <f t="shared" si="14"/>
        <v>335.4</v>
      </c>
      <c r="O30" s="11"/>
      <c r="P30" s="21" t="s">
        <v>27</v>
      </c>
    </row>
    <row r="31" s="3" customFormat="true" ht="89" customHeight="true" spans="1:16">
      <c r="A31" s="10">
        <v>25</v>
      </c>
      <c r="B31" s="10" t="s">
        <v>20</v>
      </c>
      <c r="C31" s="11" t="s">
        <v>125</v>
      </c>
      <c r="D31" s="15">
        <v>310606002</v>
      </c>
      <c r="E31" s="11" t="s">
        <v>126</v>
      </c>
      <c r="F31" s="13" t="s">
        <v>127</v>
      </c>
      <c r="G31" s="13" t="s">
        <v>128</v>
      </c>
      <c r="H31" s="10" t="s">
        <v>25</v>
      </c>
      <c r="I31" s="10">
        <v>140</v>
      </c>
      <c r="J31" s="19">
        <f t="shared" si="10"/>
        <v>133</v>
      </c>
      <c r="K31" s="19">
        <f t="shared" si="11"/>
        <v>119</v>
      </c>
      <c r="L31" s="19">
        <f t="shared" si="12"/>
        <v>105</v>
      </c>
      <c r="M31" s="19">
        <f t="shared" si="13"/>
        <v>91</v>
      </c>
      <c r="N31" s="19">
        <f t="shared" si="14"/>
        <v>84</v>
      </c>
      <c r="O31" s="11"/>
      <c r="P31" s="21" t="s">
        <v>27</v>
      </c>
    </row>
    <row r="32" s="3" customFormat="true" ht="45" customHeight="true" spans="1:16">
      <c r="A32" s="10"/>
      <c r="B32" s="10" t="s">
        <v>20</v>
      </c>
      <c r="C32" s="11" t="s">
        <v>129</v>
      </c>
      <c r="D32" s="15" t="s">
        <v>130</v>
      </c>
      <c r="E32" s="11" t="s">
        <v>131</v>
      </c>
      <c r="F32" s="13"/>
      <c r="G32" s="13"/>
      <c r="H32" s="10" t="s">
        <v>25</v>
      </c>
      <c r="I32" s="10">
        <v>860</v>
      </c>
      <c r="J32" s="19">
        <f t="shared" si="10"/>
        <v>817</v>
      </c>
      <c r="K32" s="19">
        <f t="shared" si="11"/>
        <v>731</v>
      </c>
      <c r="L32" s="19">
        <f t="shared" si="12"/>
        <v>645</v>
      </c>
      <c r="M32" s="19">
        <f t="shared" si="13"/>
        <v>559</v>
      </c>
      <c r="N32" s="19">
        <f t="shared" si="14"/>
        <v>516</v>
      </c>
      <c r="O32" s="11"/>
      <c r="P32" s="21" t="s">
        <v>132</v>
      </c>
    </row>
    <row r="33" s="3" customFormat="true" ht="101" customHeight="true" spans="1:16">
      <c r="A33" s="10">
        <v>26</v>
      </c>
      <c r="B33" s="10" t="s">
        <v>20</v>
      </c>
      <c r="C33" s="11" t="s">
        <v>133</v>
      </c>
      <c r="D33" s="12">
        <v>310300084</v>
      </c>
      <c r="E33" s="11" t="s">
        <v>134</v>
      </c>
      <c r="F33" s="13" t="s">
        <v>135</v>
      </c>
      <c r="G33" s="13" t="s">
        <v>136</v>
      </c>
      <c r="H33" s="10" t="s">
        <v>25</v>
      </c>
      <c r="I33" s="10" t="s">
        <v>35</v>
      </c>
      <c r="J33" s="10" t="s">
        <v>35</v>
      </c>
      <c r="K33" s="10" t="s">
        <v>35</v>
      </c>
      <c r="L33" s="10" t="s">
        <v>35</v>
      </c>
      <c r="M33" s="10" t="s">
        <v>35</v>
      </c>
      <c r="N33" s="10" t="s">
        <v>35</v>
      </c>
      <c r="O33" s="11"/>
      <c r="P33" s="21" t="s">
        <v>36</v>
      </c>
    </row>
    <row r="34" s="3" customFormat="true" ht="48" customHeight="true" spans="1:16">
      <c r="A34" s="10"/>
      <c r="B34" s="10" t="s">
        <v>20</v>
      </c>
      <c r="C34" s="11" t="s">
        <v>137</v>
      </c>
      <c r="D34" s="12" t="s">
        <v>138</v>
      </c>
      <c r="E34" s="11" t="s">
        <v>139</v>
      </c>
      <c r="F34" s="13"/>
      <c r="G34" s="13"/>
      <c r="H34" s="10" t="s">
        <v>25</v>
      </c>
      <c r="I34" s="10" t="s">
        <v>35</v>
      </c>
      <c r="J34" s="10" t="s">
        <v>35</v>
      </c>
      <c r="K34" s="10" t="s">
        <v>35</v>
      </c>
      <c r="L34" s="10" t="s">
        <v>35</v>
      </c>
      <c r="M34" s="10" t="s">
        <v>35</v>
      </c>
      <c r="N34" s="10" t="s">
        <v>35</v>
      </c>
      <c r="O34" s="11"/>
      <c r="P34" s="21" t="s">
        <v>36</v>
      </c>
    </row>
    <row r="35" s="3" customFormat="true" ht="80" customHeight="true" spans="1:16">
      <c r="A35" s="10">
        <v>27</v>
      </c>
      <c r="B35" s="10" t="s">
        <v>20</v>
      </c>
      <c r="C35" s="11" t="s">
        <v>140</v>
      </c>
      <c r="D35" s="12">
        <v>340100017</v>
      </c>
      <c r="E35" s="11" t="s">
        <v>141</v>
      </c>
      <c r="F35" s="13" t="s">
        <v>142</v>
      </c>
      <c r="G35" s="13" t="s">
        <v>24</v>
      </c>
      <c r="H35" s="10" t="s">
        <v>25</v>
      </c>
      <c r="I35" s="10">
        <v>26</v>
      </c>
      <c r="J35" s="19">
        <f t="shared" ref="J35:J42" si="15">I35*0.95</f>
        <v>24.7</v>
      </c>
      <c r="K35" s="19">
        <f t="shared" ref="K35:K42" si="16">I35*0.85</f>
        <v>22.1</v>
      </c>
      <c r="L35" s="19">
        <f t="shared" ref="L35:L42" si="17">I35*0.75</f>
        <v>19.5</v>
      </c>
      <c r="M35" s="19">
        <f t="shared" ref="M35:M42" si="18">I35*0.65</f>
        <v>16.9</v>
      </c>
      <c r="N35" s="19">
        <f t="shared" ref="N35:N42" si="19">I35*0.6</f>
        <v>15.6</v>
      </c>
      <c r="O35" s="11" t="s">
        <v>143</v>
      </c>
      <c r="P35" s="21" t="s">
        <v>27</v>
      </c>
    </row>
    <row r="36" s="3" customFormat="true" ht="46" customHeight="true" spans="1:16">
      <c r="A36" s="10"/>
      <c r="B36" s="10" t="s">
        <v>20</v>
      </c>
      <c r="C36" s="11" t="s">
        <v>144</v>
      </c>
      <c r="D36" s="12" t="s">
        <v>145</v>
      </c>
      <c r="E36" s="11" t="s">
        <v>146</v>
      </c>
      <c r="F36" s="13"/>
      <c r="G36" s="13"/>
      <c r="H36" s="10" t="s">
        <v>25</v>
      </c>
      <c r="I36" s="10" t="s">
        <v>35</v>
      </c>
      <c r="J36" s="10" t="s">
        <v>35</v>
      </c>
      <c r="K36" s="10" t="s">
        <v>35</v>
      </c>
      <c r="L36" s="10" t="s">
        <v>35</v>
      </c>
      <c r="M36" s="10" t="s">
        <v>35</v>
      </c>
      <c r="N36" s="10" t="s">
        <v>35</v>
      </c>
      <c r="O36" s="11"/>
      <c r="P36" s="21" t="s">
        <v>36</v>
      </c>
    </row>
    <row r="37" s="3" customFormat="true" ht="80" customHeight="true" spans="1:16">
      <c r="A37" s="10">
        <v>28</v>
      </c>
      <c r="B37" s="10" t="s">
        <v>20</v>
      </c>
      <c r="C37" s="11" t="s">
        <v>147</v>
      </c>
      <c r="D37" s="15">
        <v>340100022</v>
      </c>
      <c r="E37" s="11" t="s">
        <v>148</v>
      </c>
      <c r="F37" s="13" t="s">
        <v>149</v>
      </c>
      <c r="G37" s="13" t="s">
        <v>24</v>
      </c>
      <c r="H37" s="10" t="s">
        <v>25</v>
      </c>
      <c r="I37" s="10">
        <v>26</v>
      </c>
      <c r="J37" s="19">
        <f t="shared" si="15"/>
        <v>24.7</v>
      </c>
      <c r="K37" s="19">
        <f t="shared" si="16"/>
        <v>22.1</v>
      </c>
      <c r="L37" s="19">
        <f t="shared" si="17"/>
        <v>19.5</v>
      </c>
      <c r="M37" s="19">
        <f t="shared" si="18"/>
        <v>16.9</v>
      </c>
      <c r="N37" s="19">
        <f t="shared" si="19"/>
        <v>15.6</v>
      </c>
      <c r="O37" s="11" t="s">
        <v>143</v>
      </c>
      <c r="P37" s="21" t="s">
        <v>27</v>
      </c>
    </row>
    <row r="38" s="3" customFormat="true" ht="60" customHeight="true" spans="1:16">
      <c r="A38" s="10"/>
      <c r="B38" s="10" t="s">
        <v>20</v>
      </c>
      <c r="C38" s="11" t="s">
        <v>150</v>
      </c>
      <c r="D38" s="15" t="s">
        <v>151</v>
      </c>
      <c r="E38" s="11" t="s">
        <v>152</v>
      </c>
      <c r="F38" s="13"/>
      <c r="G38" s="13"/>
      <c r="H38" s="10" t="s">
        <v>25</v>
      </c>
      <c r="I38" s="10" t="s">
        <v>35</v>
      </c>
      <c r="J38" s="10" t="s">
        <v>35</v>
      </c>
      <c r="K38" s="10" t="s">
        <v>35</v>
      </c>
      <c r="L38" s="10" t="s">
        <v>35</v>
      </c>
      <c r="M38" s="10" t="s">
        <v>35</v>
      </c>
      <c r="N38" s="10" t="s">
        <v>35</v>
      </c>
      <c r="O38" s="11"/>
      <c r="P38" s="21" t="s">
        <v>36</v>
      </c>
    </row>
    <row r="39" s="3" customFormat="true" ht="81" customHeight="true" spans="1:16">
      <c r="A39" s="10">
        <v>29</v>
      </c>
      <c r="B39" s="10" t="s">
        <v>20</v>
      </c>
      <c r="C39" s="11" t="s">
        <v>153</v>
      </c>
      <c r="D39" s="14">
        <v>240700002</v>
      </c>
      <c r="E39" s="11" t="s">
        <v>154</v>
      </c>
      <c r="F39" s="13" t="s">
        <v>155</v>
      </c>
      <c r="G39" s="11" t="s">
        <v>156</v>
      </c>
      <c r="H39" s="10" t="s">
        <v>25</v>
      </c>
      <c r="I39" s="10">
        <v>2285</v>
      </c>
      <c r="J39" s="19">
        <f t="shared" si="15"/>
        <v>2170.75</v>
      </c>
      <c r="K39" s="19">
        <f t="shared" si="16"/>
        <v>1942.25</v>
      </c>
      <c r="L39" s="19">
        <f t="shared" si="17"/>
        <v>1713.75</v>
      </c>
      <c r="M39" s="19">
        <f t="shared" si="18"/>
        <v>1485.25</v>
      </c>
      <c r="N39" s="19">
        <f t="shared" si="19"/>
        <v>1371</v>
      </c>
      <c r="O39" s="11" t="s">
        <v>157</v>
      </c>
      <c r="P39" s="21" t="s">
        <v>132</v>
      </c>
    </row>
    <row r="40" s="3" customFormat="true" ht="45" customHeight="true" spans="1:16">
      <c r="A40" s="10"/>
      <c r="B40" s="10" t="s">
        <v>20</v>
      </c>
      <c r="C40" s="11" t="s">
        <v>158</v>
      </c>
      <c r="D40" s="14" t="s">
        <v>159</v>
      </c>
      <c r="E40" s="11" t="s">
        <v>160</v>
      </c>
      <c r="F40" s="13"/>
      <c r="G40" s="11"/>
      <c r="H40" s="10" t="s">
        <v>25</v>
      </c>
      <c r="I40" s="10">
        <v>6715</v>
      </c>
      <c r="J40" s="19">
        <f t="shared" si="15"/>
        <v>6379.25</v>
      </c>
      <c r="K40" s="19">
        <f t="shared" si="16"/>
        <v>5707.75</v>
      </c>
      <c r="L40" s="19">
        <f t="shared" si="17"/>
        <v>5036.25</v>
      </c>
      <c r="M40" s="19">
        <f t="shared" si="18"/>
        <v>4364.75</v>
      </c>
      <c r="N40" s="19">
        <f t="shared" si="19"/>
        <v>4029</v>
      </c>
      <c r="O40" s="11"/>
      <c r="P40" s="21" t="s">
        <v>132</v>
      </c>
    </row>
    <row r="41" s="3" customFormat="true" ht="123" customHeight="true" spans="1:16">
      <c r="A41" s="10">
        <v>30</v>
      </c>
      <c r="B41" s="10" t="s">
        <v>161</v>
      </c>
      <c r="C41" s="11" t="s">
        <v>162</v>
      </c>
      <c r="D41" s="12">
        <v>330604028</v>
      </c>
      <c r="E41" s="11" t="s">
        <v>163</v>
      </c>
      <c r="F41" s="13" t="s">
        <v>164</v>
      </c>
      <c r="G41" s="13" t="s">
        <v>165</v>
      </c>
      <c r="H41" s="10" t="s">
        <v>25</v>
      </c>
      <c r="I41" s="10">
        <v>1371</v>
      </c>
      <c r="J41" s="19">
        <f t="shared" si="15"/>
        <v>1302.45</v>
      </c>
      <c r="K41" s="19">
        <f t="shared" si="16"/>
        <v>1165.35</v>
      </c>
      <c r="L41" s="19">
        <f t="shared" si="17"/>
        <v>1028.25</v>
      </c>
      <c r="M41" s="19">
        <f t="shared" si="18"/>
        <v>891.15</v>
      </c>
      <c r="N41" s="19">
        <f t="shared" si="19"/>
        <v>822.6</v>
      </c>
      <c r="O41" s="11" t="s">
        <v>166</v>
      </c>
      <c r="P41" s="21" t="s">
        <v>27</v>
      </c>
    </row>
    <row r="42" s="3" customFormat="true" ht="45" customHeight="true" spans="1:16">
      <c r="A42" s="10"/>
      <c r="B42" s="10" t="s">
        <v>161</v>
      </c>
      <c r="C42" s="11" t="s">
        <v>167</v>
      </c>
      <c r="D42" s="12" t="s">
        <v>168</v>
      </c>
      <c r="E42" s="11" t="s">
        <v>169</v>
      </c>
      <c r="F42" s="13"/>
      <c r="G42" s="13"/>
      <c r="H42" s="10" t="s">
        <v>25</v>
      </c>
      <c r="I42" s="10" t="s">
        <v>35</v>
      </c>
      <c r="J42" s="10" t="s">
        <v>35</v>
      </c>
      <c r="K42" s="10" t="s">
        <v>35</v>
      </c>
      <c r="L42" s="10" t="s">
        <v>35</v>
      </c>
      <c r="M42" s="10" t="s">
        <v>35</v>
      </c>
      <c r="N42" s="10" t="s">
        <v>35</v>
      </c>
      <c r="O42" s="11"/>
      <c r="P42" s="21" t="s">
        <v>36</v>
      </c>
    </row>
    <row r="43" s="3" customFormat="true" ht="115" customHeight="true" spans="1:16">
      <c r="A43" s="10">
        <v>31</v>
      </c>
      <c r="B43" s="10" t="s">
        <v>161</v>
      </c>
      <c r="C43" s="11" t="s">
        <v>170</v>
      </c>
      <c r="D43" s="12">
        <v>330703001</v>
      </c>
      <c r="E43" s="11" t="s">
        <v>171</v>
      </c>
      <c r="F43" s="13" t="s">
        <v>172</v>
      </c>
      <c r="G43" s="13" t="s">
        <v>173</v>
      </c>
      <c r="H43" s="10" t="s">
        <v>25</v>
      </c>
      <c r="I43" s="10" t="s">
        <v>35</v>
      </c>
      <c r="J43" s="10" t="s">
        <v>35</v>
      </c>
      <c r="K43" s="10" t="s">
        <v>35</v>
      </c>
      <c r="L43" s="10" t="s">
        <v>35</v>
      </c>
      <c r="M43" s="10" t="s">
        <v>35</v>
      </c>
      <c r="N43" s="10" t="s">
        <v>35</v>
      </c>
      <c r="O43" s="11" t="s">
        <v>174</v>
      </c>
      <c r="P43" s="21" t="s">
        <v>36</v>
      </c>
    </row>
    <row r="44" s="3" customFormat="true" ht="50" customHeight="true" spans="1:16">
      <c r="A44" s="10"/>
      <c r="B44" s="10" t="s">
        <v>161</v>
      </c>
      <c r="C44" s="11" t="s">
        <v>175</v>
      </c>
      <c r="D44" s="12" t="s">
        <v>176</v>
      </c>
      <c r="E44" s="11" t="s">
        <v>177</v>
      </c>
      <c r="F44" s="13"/>
      <c r="G44" s="13"/>
      <c r="H44" s="10" t="s">
        <v>25</v>
      </c>
      <c r="I44" s="10" t="s">
        <v>35</v>
      </c>
      <c r="J44" s="10" t="s">
        <v>35</v>
      </c>
      <c r="K44" s="10" t="s">
        <v>35</v>
      </c>
      <c r="L44" s="10" t="s">
        <v>35</v>
      </c>
      <c r="M44" s="10" t="s">
        <v>35</v>
      </c>
      <c r="N44" s="10" t="s">
        <v>35</v>
      </c>
      <c r="O44" s="11"/>
      <c r="P44" s="21" t="s">
        <v>36</v>
      </c>
    </row>
    <row r="45" s="3" customFormat="true" ht="125" customHeight="true" spans="1:16">
      <c r="A45" s="10">
        <v>32</v>
      </c>
      <c r="B45" s="10" t="s">
        <v>20</v>
      </c>
      <c r="C45" s="11" t="s">
        <v>178</v>
      </c>
      <c r="D45" s="12">
        <v>340100018</v>
      </c>
      <c r="E45" s="11" t="s">
        <v>179</v>
      </c>
      <c r="F45" s="13" t="s">
        <v>180</v>
      </c>
      <c r="G45" s="13" t="s">
        <v>181</v>
      </c>
      <c r="H45" s="10" t="s">
        <v>25</v>
      </c>
      <c r="I45" s="10">
        <v>25</v>
      </c>
      <c r="J45" s="19">
        <f>I45*0.95</f>
        <v>23.75</v>
      </c>
      <c r="K45" s="19">
        <f>I45*0.85</f>
        <v>21.25</v>
      </c>
      <c r="L45" s="19">
        <f>I45*0.75</f>
        <v>18.75</v>
      </c>
      <c r="M45" s="19">
        <f>I45*0.65</f>
        <v>16.25</v>
      </c>
      <c r="N45" s="19">
        <f>I45*0.6</f>
        <v>15</v>
      </c>
      <c r="O45" s="11"/>
      <c r="P45" s="21" t="s">
        <v>27</v>
      </c>
    </row>
    <row r="46" s="3" customFormat="true" ht="237" customHeight="true" spans="1:16">
      <c r="A46" s="11" t="s">
        <v>182</v>
      </c>
      <c r="B46" s="11"/>
      <c r="C46" s="11"/>
      <c r="D46" s="11"/>
      <c r="E46" s="11"/>
      <c r="F46" s="11"/>
      <c r="G46" s="11"/>
      <c r="H46" s="11"/>
      <c r="I46" s="11"/>
      <c r="J46" s="11"/>
      <c r="K46" s="11"/>
      <c r="L46" s="11"/>
      <c r="M46" s="11"/>
      <c r="N46" s="11"/>
      <c r="O46" s="11"/>
      <c r="P46" s="11"/>
    </row>
  </sheetData>
  <mergeCells count="25">
    <mergeCell ref="A1:B1"/>
    <mergeCell ref="A2:P2"/>
    <mergeCell ref="I3:N3"/>
    <mergeCell ref="I4:J4"/>
    <mergeCell ref="K4:L4"/>
    <mergeCell ref="M4:N4"/>
    <mergeCell ref="A46:P46"/>
    <mergeCell ref="A3:A5"/>
    <mergeCell ref="A14:A15"/>
    <mergeCell ref="A31:A32"/>
    <mergeCell ref="A33:A34"/>
    <mergeCell ref="A35:A36"/>
    <mergeCell ref="A37:A38"/>
    <mergeCell ref="A39:A40"/>
    <mergeCell ref="A41:A42"/>
    <mergeCell ref="A43:A44"/>
    <mergeCell ref="B3:B5"/>
    <mergeCell ref="C3:C5"/>
    <mergeCell ref="D3:D5"/>
    <mergeCell ref="E3:E5"/>
    <mergeCell ref="F3:F5"/>
    <mergeCell ref="G3:G5"/>
    <mergeCell ref="H3:H5"/>
    <mergeCell ref="O3:O5"/>
    <mergeCell ref="P3:P5"/>
  </mergeCells>
  <pageMargins left="0.354166666666667" right="0.236111111111111" top="0.393055555555556" bottom="0.393055555555556" header="0.472222222222222" footer="0.5"/>
  <pageSetup paperSize="9" orientation="landscape" horizontalDpi="600"/>
  <headerFooter/>
  <ignoredErrors>
    <ignoredError sqref="C$1:C$1048576" numberStoredAsText="true"/>
  </ignoredError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物理治疗</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huawei</dc:creator>
  <cp:lastModifiedBy>huawei</cp:lastModifiedBy>
  <dcterms:created xsi:type="dcterms:W3CDTF">2025-11-20T07:18:00Z</dcterms:created>
  <dcterms:modified xsi:type="dcterms:W3CDTF">2025-12-22T11:12:12Z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2052-11.8.2.10290</vt:lpwstr>
  </property>
  <property fmtid="{D5CDD505-2E9C-101B-9397-08002B2CF9AE}" pid="3" name="ICV">
    <vt:lpwstr>E289D49096DF44C3A507B164692ECB58_13</vt:lpwstr>
  </property>
</Properties>
</file>