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10670"/>
  </bookViews>
  <sheets>
    <sheet name="体被" sheetId="1" r:id="rId1"/>
  </sheets>
  <definedNames>
    <definedName name="_xlnm._FilterDatabase" localSheetId="0" hidden="1">体被!$A$5:$P$87</definedName>
    <definedName name="_xlnm.Print_Titles" localSheetId="0">体被!$3:$5</definedName>
  </definedNames>
  <calcPr calcId="144525"/>
</workbook>
</file>

<file path=xl/sharedStrings.xml><?xml version="1.0" encoding="utf-8"?>
<sst xmlns="http://schemas.openxmlformats.org/spreadsheetml/2006/main" count="786" uniqueCount="354">
  <si>
    <t>附件2</t>
  </si>
  <si>
    <t>整合规范体被系统类医疗服务项目价格表</t>
  </si>
  <si>
    <t>序号</t>
  </si>
  <si>
    <t>财务分类</t>
  </si>
  <si>
    <t>国家项目代码</t>
  </si>
  <si>
    <t>项目编码</t>
  </si>
  <si>
    <t>项目名称</t>
  </si>
  <si>
    <t>服务产出</t>
  </si>
  <si>
    <t>价格构成</t>
  </si>
  <si>
    <t>计价
单位</t>
  </si>
  <si>
    <t>价格</t>
  </si>
  <si>
    <t>计价说明</t>
  </si>
  <si>
    <t>医保
属性</t>
  </si>
  <si>
    <t>一类</t>
  </si>
  <si>
    <t>二类</t>
  </si>
  <si>
    <t>三类</t>
  </si>
  <si>
    <t>省级</t>
  </si>
  <si>
    <t>市级</t>
  </si>
  <si>
    <t>省、市级</t>
  </si>
  <si>
    <t>县级</t>
  </si>
  <si>
    <t>H</t>
  </si>
  <si>
    <t>012416000010000</t>
  </si>
  <si>
    <t>变应原皮肤试验费</t>
  </si>
  <si>
    <t>通过各种方式观察皮肤对变应原的反应。</t>
  </si>
  <si>
    <t>所定价格涵盖皮肤消毒、变应原配制、试验操作、指标分析、出具报告等步骤所需的人力资源和基本物质资源消耗。</t>
  </si>
  <si>
    <t>项</t>
  </si>
  <si>
    <t>本项目中的“项”指：每种变应原，不同变应原可叠加收取。</t>
  </si>
  <si>
    <t>甲</t>
  </si>
  <si>
    <t>D</t>
  </si>
  <si>
    <t>012416000020000</t>
  </si>
  <si>
    <t>皮肤生理指标检查费</t>
  </si>
  <si>
    <t>通过各种方式对皮肤各项指标进行检测。</t>
  </si>
  <si>
    <t>所定价格涵盖皮肤消毒、试验操作、指标分析、出具报告等步骤所需的人力资源和基本物质资源消耗。</t>
  </si>
  <si>
    <t>未定</t>
  </si>
  <si>
    <t>本项目中的“指标”包括但不限于皮肤色素、皮脂、水分、pH值、纹理、弹性等，不同检查指标可叠加收取。</t>
  </si>
  <si>
    <t>/</t>
  </si>
  <si>
    <t>012416000030000</t>
  </si>
  <si>
    <t>皮肤微生物检查费</t>
  </si>
  <si>
    <t>通过各种方式对阴虱、疥虫、螨虫、真菌等微生物进行检查鉴定。</t>
  </si>
  <si>
    <t>所定价格涵盖局部消毒、刮取标本、制片、观察检测、出具报告等步骤所需的人力资源和基本物质资源消耗。</t>
  </si>
  <si>
    <t>次</t>
  </si>
  <si>
    <t>012416000040000</t>
  </si>
  <si>
    <t>皮肤物理检查费</t>
  </si>
  <si>
    <t>利用温度、压力、光照等各种物理试验检测皮肤敏感程度。</t>
  </si>
  <si>
    <t>所定价格涵盖设备准备、试验操作、指标分析、出具报告等步骤所需的人力资源和基本物质资源消耗。</t>
  </si>
  <si>
    <t>不同检查指标可叠加收取。</t>
  </si>
  <si>
    <t>012416000050000</t>
  </si>
  <si>
    <t>皮肤镜检查费</t>
  </si>
  <si>
    <t>通过观察皮肤、毛发等的外观和结构，诊断和评估各种皮肤疾病。</t>
  </si>
  <si>
    <t>所定价格涵盖设备准备、皮肤消毒、应用介质、选择镜头、镜检、记录、评估、出具报告等步骤所需的人力资源和基本物质资源消耗。</t>
  </si>
  <si>
    <t>012416000050100</t>
  </si>
  <si>
    <t>311400007①</t>
  </si>
  <si>
    <t>皮肤镜检查费-毛发镜检查（扩展）</t>
  </si>
  <si>
    <t>012416000060000</t>
  </si>
  <si>
    <t>紫外线荧光检查费</t>
  </si>
  <si>
    <t>通过各类灯具设备，观察皮肤在紫外线下的荧光反应，辅助检测疾病或异常。</t>
  </si>
  <si>
    <t>所定价格涵盖暗室准备、荧光照射、结果记录、比对分析、出具报告等步骤所需的人力资源和基本物质资源消耗。</t>
  </si>
  <si>
    <t>012416000070000</t>
  </si>
  <si>
    <t>生殖器皮肤黏膜检查费</t>
  </si>
  <si>
    <t>利用各种方式对生殖器皮肤黏膜进行检查，进行性病诊断。</t>
  </si>
  <si>
    <t>所定价格涵盖皮肤消毒、黏膜检查、记录、评估及必要时进行醋酸白试验等步骤所需的人力资源和基本物质资源消耗。</t>
  </si>
  <si>
    <t>丙</t>
  </si>
  <si>
    <t>E</t>
  </si>
  <si>
    <t>013114000010000</t>
  </si>
  <si>
    <t>皮损治疗费（常规）</t>
  </si>
  <si>
    <t>通过注射、贴敷等方式治疗皮损。</t>
  </si>
  <si>
    <t>所定价格涵盖皮肤消毒、常规方式治疗等步骤所需的人力资源和基本物质资源消耗。</t>
  </si>
  <si>
    <t>每个皮损</t>
  </si>
  <si>
    <t>每个皮损以9平方厘米为基础计价，不足9平方厘米按一个计价，每增加一个皮损逐个递加收费，最高收费不超过90元。</t>
  </si>
  <si>
    <t>013114000020000</t>
  </si>
  <si>
    <t>皮损治疗费（特殊）</t>
  </si>
  <si>
    <t>通过冷冻、电凝、射频等各种能量源治疗皮损。</t>
  </si>
  <si>
    <t>所定价格涵盖皮肤消毒、特殊方式治疗等步骤所需的人力资源和基本物质资源消耗。</t>
  </si>
  <si>
    <t>每个皮损以9平方厘米为基础计价，不足9平方厘米按一个计价，每增加一个皮损逐个递加收费。</t>
  </si>
  <si>
    <t>013114000030000</t>
  </si>
  <si>
    <t>头皮微针治疗费</t>
  </si>
  <si>
    <t>通过微针刺激皮肤改善皮肤状态。</t>
  </si>
  <si>
    <t>所定价格涵盖皮肤清洁、仪器操作、观察患者反应、必要时敷药等步骤所需的人力资源和基本物质资源消耗。</t>
  </si>
  <si>
    <t>B</t>
  </si>
  <si>
    <t>013114000040000</t>
  </si>
  <si>
    <t>床位费
（大面积创伤治疗）</t>
  </si>
  <si>
    <t>指住院期间为大面积创伤患者提供的悬浮床、翻身床等多功能治疗设备及相关设施。</t>
  </si>
  <si>
    <t>所定价格涵盖设备准备、体位调整、悬浮或减压等步骤所需的人力资源和基本物质资源消耗。</t>
  </si>
  <si>
    <t>日</t>
  </si>
  <si>
    <t>013114000050000</t>
  </si>
  <si>
    <t>化学换肤费</t>
  </si>
  <si>
    <t>利用化学物质对皮肤进行浅层或深层的剥脱，刺激皮肤的修复和再生。</t>
  </si>
  <si>
    <t>所定价格涵盖手术计划、术区准备、施用溶液、冲洗等步骤所需的人力资源和基本物质资源消耗。</t>
  </si>
  <si>
    <t>单次治疗以200平方厘米为基础计价，不足200平方厘米按一次计价。</t>
  </si>
  <si>
    <t>013114000060000</t>
  </si>
  <si>
    <t>脱毛治疗费</t>
  </si>
  <si>
    <t>通过电解、激光等各种方式实现脱毛。</t>
  </si>
  <si>
    <t>所定价格涵盖设备准备、清洁、参数设定、放置电极、通电治疗、涂抹敷料等步骤所需的人力资源和基本物质资源消耗。</t>
  </si>
  <si>
    <t>每平方厘米</t>
  </si>
  <si>
    <t>自主定价</t>
  </si>
  <si>
    <t>013114000070000</t>
  </si>
  <si>
    <t>药物熏蒸治疗费</t>
  </si>
  <si>
    <t>通过熏蒸方式改善皮肤状态。</t>
  </si>
  <si>
    <t>所定价格涵盖设备准备、清洁、熏蒸、观察等步骤所需的人力资源和基本物质资源消耗。</t>
  </si>
  <si>
    <t>G</t>
  </si>
  <si>
    <t>013316000010000</t>
  </si>
  <si>
    <t>浅表异物取出费</t>
  </si>
  <si>
    <t>通过各种方式取出浅表异物。</t>
  </si>
  <si>
    <t>所定价格涵盖手术计划、术区准备、切开、分离、异物取出、处理、缝合等步骤所需的人力资源和基本物质资源消耗。</t>
  </si>
  <si>
    <t>013114000080000</t>
  </si>
  <si>
    <t>指（趾）甲治疗费</t>
  </si>
  <si>
    <t>利用药物、封包、磨削、抽吸等各种方式治疗甲疾病。</t>
  </si>
  <si>
    <t>所定价格涵盖甲上敷药、磨削等步骤所需的人力资源和基本物质资源消耗。</t>
  </si>
  <si>
    <t>每甲</t>
  </si>
  <si>
    <t>013114000080001</t>
  </si>
  <si>
    <t>311400021-1</t>
  </si>
  <si>
    <t>指（趾）甲治疗费-拔甲（加收）</t>
  </si>
  <si>
    <t>013316000020000</t>
  </si>
  <si>
    <t>指（趾）甲成形费</t>
  </si>
  <si>
    <t>利用各种方式实现指（趾）甲成形。</t>
  </si>
  <si>
    <t>所定价格涵盖消毒、磨削、成形等步骤所需的人力资源和基本物质资源消耗。</t>
  </si>
  <si>
    <t>乙</t>
  </si>
  <si>
    <t>013316000030000</t>
  </si>
  <si>
    <t>浅表肿物去除费</t>
  </si>
  <si>
    <t>通过各种方式去除各部位皮肤、痣及皮下组织肿物。</t>
  </si>
  <si>
    <t>所定价格涵盖手术计划、术区准备、消毒、去除、缝合等步骤所需的人力资源和基本物质资源消耗。</t>
  </si>
  <si>
    <t>个</t>
  </si>
  <si>
    <t>1.每个肿物以每平方厘米为基础计价，单肿物收费不高于572元。
2.不足一个按一个计价。</t>
  </si>
  <si>
    <t>013316000030011</t>
  </si>
  <si>
    <t>331602004-1</t>
  </si>
  <si>
    <t>浅表肿物去除费-累及重要器官或功能部位（加收）</t>
  </si>
  <si>
    <t>013316000040000</t>
  </si>
  <si>
    <t>浅表恶性肿瘤去除费</t>
  </si>
  <si>
    <t>通过各种方式去除皮肤浅表恶性肿瘤。</t>
  </si>
  <si>
    <t>1.每个肿物以每平方厘米为基础计价，单肿瘤收费不高于4116元。
2.不足一个按一个计价。</t>
  </si>
  <si>
    <t>013316000040011</t>
  </si>
  <si>
    <t>331602013-1</t>
  </si>
  <si>
    <t>浅表恶性肿瘤去除费-累及重要器官或功能部位（加收）</t>
  </si>
  <si>
    <t>013316000050000</t>
  </si>
  <si>
    <t>巨痣去除费</t>
  </si>
  <si>
    <t>通过各种方式去除各部位巨痣。</t>
  </si>
  <si>
    <t>所定价格涵盖手术计划、术区准备、消毒、去除或刮除等步骤所需的人力资源和基本物质资源消耗。</t>
  </si>
  <si>
    <t>1.头面部巨痣每个按10平方厘米为基础计价；躯干部巨痣每个按144平方厘米或1%体表面积为基础计价，最高收费不超过2860元。
2.不足一个按一个计价。</t>
  </si>
  <si>
    <t>013316000050011</t>
  </si>
  <si>
    <t>331602007-1</t>
  </si>
  <si>
    <t>巨痣去除费-累及重要器官或功能部位（加收）</t>
  </si>
  <si>
    <t>013316000060000</t>
  </si>
  <si>
    <t>血管瘤去除费（常规）</t>
  </si>
  <si>
    <t>通过各种方式对体表和皮下组织各种类型常规血管瘤进行去除。</t>
  </si>
  <si>
    <t>头面部血管瘤每个按4平方厘米为基础计价；躯干部血管瘤每个按144平方厘米或1%体表面积为基础计价。单肿瘤收费不高于1600元。</t>
  </si>
  <si>
    <t>013316000060011</t>
  </si>
  <si>
    <t>331602005-1</t>
  </si>
  <si>
    <t>血管瘤去除费（常规）-累及重要器官或功能部位（加收）</t>
  </si>
  <si>
    <t>013316000060100</t>
  </si>
  <si>
    <t>331602005①</t>
  </si>
  <si>
    <t>血管瘤去除费（常规）-其他类型血管源性肿物去除（扩展）</t>
  </si>
  <si>
    <t>013316000070000</t>
  </si>
  <si>
    <t>血管瘤去除费（复杂）</t>
  </si>
  <si>
    <t>通过各种方式对侵犯体表多层次、富血供血管瘤进行去除。</t>
  </si>
  <si>
    <t>1.头面部血管瘤每个按4平方厘米为基础计价；躯干部血管瘤每个按144平方厘米或1%体表面积为基础计价。
2.本项目中的“复杂”指：侵润到皮下脂肪层、肌肉层、软骨、关节腔及易损伤重要神经的情况。</t>
  </si>
  <si>
    <t>013316000070011</t>
  </si>
  <si>
    <t>331602006-1</t>
  </si>
  <si>
    <t>血管瘤去除费（复杂）-累及重要器官或功能部位（加收）</t>
  </si>
  <si>
    <t>013316000070100</t>
  </si>
  <si>
    <t>331602006①</t>
  </si>
  <si>
    <t>血管瘤去除费（复杂）-其他类型血管源性肿物去除（扩展）</t>
  </si>
  <si>
    <t>013316000080000</t>
  </si>
  <si>
    <t>脉管畸形去除费（常规）</t>
  </si>
  <si>
    <t>通过各种方式去除体表和皮下组织各种类型常规脉管畸形。</t>
  </si>
  <si>
    <t>头面部脉管畸形每个按4平方厘米为基础计价；躯干部脉管畸形每个按144平方厘米或1%体表面积为基础计价。单肿瘤收费不高于1600元。</t>
  </si>
  <si>
    <t>013316000080011</t>
  </si>
  <si>
    <t>331602003-1</t>
  </si>
  <si>
    <t>脉管畸形去除费（常规）-累及重要器官或功能部位（加收）</t>
  </si>
  <si>
    <t>013316000090000</t>
  </si>
  <si>
    <t>脉管畸形去除费（复杂）</t>
  </si>
  <si>
    <t>通过各种方式去除侵犯体表多层次、富血供的脉管畸形。</t>
  </si>
  <si>
    <t>1.头面部脉管畸形每个按4平方厘米为基础计价；躯干部脉管畸形每个按144平方厘米或1%体表面积为基础计价。
2.本项目中的“复杂”指：侵润到皮下脂肪层、肌肉层、软骨、关节腔及易损伤重要神经的情况。</t>
  </si>
  <si>
    <t>013316000090011</t>
  </si>
  <si>
    <t>331602009-1</t>
  </si>
  <si>
    <t>脉管畸形去除费（复杂）-累及重要器官或功能部位（加收）</t>
  </si>
  <si>
    <t>013316000100000</t>
  </si>
  <si>
    <t>神经纤维瘤去除费（常规）</t>
  </si>
  <si>
    <t>通过各种方式去除体表和皮下组织各种类型常规神经纤维瘤。</t>
  </si>
  <si>
    <t>头面部神经纤维瘤每个按4平方厘米为基础计价；躯干神经纤维瘤每个按144平方厘米或1%体表面积为基础计价。</t>
  </si>
  <si>
    <t>013316000100011</t>
  </si>
  <si>
    <t>331602011-1</t>
  </si>
  <si>
    <t>神经纤维瘤去除费（常规）-累及重要器官或功能部位（加收）</t>
  </si>
  <si>
    <t>013316000110000</t>
  </si>
  <si>
    <t>神经纤维瘤去除费（复杂）</t>
  </si>
  <si>
    <t>通过各种方式去除侵犯体表多层次、富血供的神经纤维瘤。</t>
  </si>
  <si>
    <t>所定价格涵盖手术计划、术区准备、消毒、去除、止血、缝合等步骤所需的人力资源和基本物质资源消耗。</t>
  </si>
  <si>
    <t>1.头面部神经纤维瘤每个按4平方厘米为基础计价；躯干神经纤维瘤每个按144平方厘米或1%体表面积为基础计价。
2.本项目中的“复杂”指：侵润到皮下脂肪层、肌肉层、软骨、关节腔及易损伤重要神经的情况。</t>
  </si>
  <si>
    <t>013316000110011</t>
  </si>
  <si>
    <t>331602012-1</t>
  </si>
  <si>
    <t>神经纤维瘤去除费（复杂）-累及重要器官或功能部位（加收）</t>
  </si>
  <si>
    <t>013316000120000</t>
  </si>
  <si>
    <t>瘢痕去除费</t>
  </si>
  <si>
    <t>通过各种方式去除体表瘢痕。</t>
  </si>
  <si>
    <t>厘米</t>
  </si>
  <si>
    <t>1.本项目中的“厘米"按最大径长度计算.
2. 单个瘢痕最多收费不超过1512元。</t>
  </si>
  <si>
    <t>013316000120011</t>
  </si>
  <si>
    <t>331604015-1</t>
  </si>
  <si>
    <t>瘢痕去除费-广泛皮下瘢痕粘连（加收）</t>
  </si>
  <si>
    <t>013316000130000</t>
  </si>
  <si>
    <t>皮肤扩张器置入费</t>
  </si>
  <si>
    <t>通过各种方式置入皮肤扩张器。</t>
  </si>
  <si>
    <t>所定价格涵盖手术计划、术区准备、切开、置入、缝合等步骤所需的人力资源和基本物质资源消耗。</t>
  </si>
  <si>
    <t>013316000130011</t>
  </si>
  <si>
    <t>331603045-1</t>
  </si>
  <si>
    <t>皮肤扩张器置入费-策略性延迟（加收）</t>
  </si>
  <si>
    <t>013316000140000</t>
  </si>
  <si>
    <t>皮肤扩张器取出费</t>
  </si>
  <si>
    <t>通过各种方式取出置入的皮肤扩张器。</t>
  </si>
  <si>
    <t>所定价格涵盖手术计划、术区准备、切开、取出、缝合等步骤所需的人力资源和基本物质资源消耗。</t>
  </si>
  <si>
    <t>013316000150000</t>
  </si>
  <si>
    <t>扩张器置换调整费</t>
  </si>
  <si>
    <t>通过各种方式置换或调整皮肤扩张器。</t>
  </si>
  <si>
    <t>所定价格涵盖手术计划、术区准备、切开、调整、缝合等步骤所需的人力资源和基本物质资源消耗。</t>
  </si>
  <si>
    <t>不与“皮肤扩张器置入费”“皮肤扩张器取出费”同时收取。</t>
  </si>
  <si>
    <t>013316000160000</t>
  </si>
  <si>
    <t>组织瓣切取费</t>
  </si>
  <si>
    <t>通过各种方式取自体组织瓣。</t>
  </si>
  <si>
    <t>1.组织瓣包括骨瓣、肌肉瓣、脂肪瓣、筋膜瓣、真皮瓣、黏膜瓣等。
2.不得与其他皮瓣相关手术同时收费。</t>
  </si>
  <si>
    <t>013316000170000</t>
  </si>
  <si>
    <t>带蒂皮瓣转移费</t>
  </si>
  <si>
    <t>通过各种方式实现带蒂皮瓣的转移，修复组织缺损。</t>
  </si>
  <si>
    <t>所定价格涵盖手术计划、术区准备、取带蒂皮瓣、转移、止血、缝合等步骤所需的人力资源和基本物质资源消耗。</t>
  </si>
  <si>
    <t>每个皮瓣以15平方厘米为基础计价，最高收费不超过9672元。</t>
  </si>
  <si>
    <t>013316000170011</t>
  </si>
  <si>
    <t>331604024-1</t>
  </si>
  <si>
    <t>带蒂皮瓣转移费-穿支皮瓣（加收）</t>
  </si>
  <si>
    <t>013316000170012</t>
  </si>
  <si>
    <t>331604024-2</t>
  </si>
  <si>
    <t>带蒂皮瓣转移费-逆行供血皮瓣（加收）</t>
  </si>
  <si>
    <t>013316000170013</t>
  </si>
  <si>
    <t>331604024-3</t>
  </si>
  <si>
    <t>带蒂皮瓣转移费-扩张皮瓣（加收）</t>
  </si>
  <si>
    <t>013316000170014</t>
  </si>
  <si>
    <t>331604024-4</t>
  </si>
  <si>
    <t>带蒂皮瓣转移费-预构皮瓣（加收）</t>
  </si>
  <si>
    <t>013316000180000</t>
  </si>
  <si>
    <t>游离皮瓣移植费</t>
  </si>
  <si>
    <t>通过各种方式实现游离皮瓣的移植，修复组织缺损。</t>
  </si>
  <si>
    <t>所定价格涵盖手术计划、术区准备、取游离皮瓣、移植、止血、缝合等步骤所需的人力资源和基本物质资源消耗。</t>
  </si>
  <si>
    <t>每个皮瓣以15平方厘米为基础计价，最高收费不超过16800元。</t>
  </si>
  <si>
    <t>013316000180011</t>
  </si>
  <si>
    <t>331604028-1</t>
  </si>
  <si>
    <t>游离皮瓣移植费-穿支皮瓣（加收）</t>
  </si>
  <si>
    <t>013316000180012</t>
  </si>
  <si>
    <t>331604028-2</t>
  </si>
  <si>
    <t>游离皮瓣移植费-扩张皮瓣（加收）</t>
  </si>
  <si>
    <t>013316000180013</t>
  </si>
  <si>
    <t>331604028-3</t>
  </si>
  <si>
    <t>游离皮瓣移植费-预构皮瓣（加收）</t>
  </si>
  <si>
    <t>013316000190000</t>
  </si>
  <si>
    <t>游离复合组织瓣移植费</t>
  </si>
  <si>
    <t>通过手术切取游离复合组织瓣，游离移植至受区。</t>
  </si>
  <si>
    <t>所定价格涵盖手术计划、术区准备、消毒、定位、切取、取游离组织瓣、移植、吻合、固定、止血、缝合等步骤所需的人力资源和基本物质资源消耗。</t>
  </si>
  <si>
    <t>每个皮瓣以15平方厘米为基础计价，最高收费不超过22568元。</t>
  </si>
  <si>
    <t>013316000200000</t>
  </si>
  <si>
    <t>带蒂复合组织瓣转移费</t>
  </si>
  <si>
    <t>通过手术切取带血管蒂的复合组织，转位移植至受区。</t>
  </si>
  <si>
    <t>所定价格涵盖手术计划、术区准备、消毒、定位、切取、取带蒂组织瓣、转位移植、固定、止血、缝合等步骤所需的人力资源和基本物质资源消耗。</t>
  </si>
  <si>
    <t>013316000210000</t>
  </si>
  <si>
    <t>皮管成形费</t>
  </si>
  <si>
    <t>通过各种方式形成皮管，转位移植至受区。</t>
  </si>
  <si>
    <t>所定价格涵盖手术计划、术区准备、消毒、切开、止血、缝合皮管及供区切口、包扎等步骤所需的人力资源和基本物质资源消耗。</t>
  </si>
  <si>
    <t>本项目中“跨部位”的“部位”指：四肢、胸、背、腹、颅颌面。</t>
  </si>
  <si>
    <t>013316000210011</t>
  </si>
  <si>
    <t>331603004-1</t>
  </si>
  <si>
    <t>皮管成形费-跨部位（加收）</t>
  </si>
  <si>
    <t>013316000220000</t>
  </si>
  <si>
    <t>皮瓣延迟费</t>
  </si>
  <si>
    <t>通过各种方式对皮瓣进行预处理，改变皮瓣的血供模式和生理状态。</t>
  </si>
  <si>
    <t>所定价格涵盖手术计划、术区准备、消毒、切开、分离、血管处理、复位、固定、缝合等步骤所需的人力资源和基本物质资源消耗。</t>
  </si>
  <si>
    <t>013316000220011</t>
  </si>
  <si>
    <t>330606038-1</t>
  </si>
  <si>
    <t>皮瓣延迟费-预构皮瓣（加收）</t>
  </si>
  <si>
    <t>013316000230000</t>
  </si>
  <si>
    <t>断蒂费</t>
  </si>
  <si>
    <t>通过手术将成活的带蒂皮瓣、组织瓣、皮管等切断缝合。</t>
  </si>
  <si>
    <t>所定价格涵盖手术计划、术区准备、皮瓣蒂切断、止血、缝合等步骤所需的人力资源和基本物质资源消耗。</t>
  </si>
  <si>
    <t>013316000240000</t>
  </si>
  <si>
    <t>皮瓣探查费</t>
  </si>
  <si>
    <t>皮瓣手术后，通过各种方式探查皮瓣。</t>
  </si>
  <si>
    <t>所定价格涵盖手术计划、术区准备、消毒、切开、探查、缝合等步骤所需的人力资源和基本物质资源消耗。</t>
  </si>
  <si>
    <t>不与“皮瓣修整费”同时收取。</t>
  </si>
  <si>
    <t>013316000250000</t>
  </si>
  <si>
    <t>皮瓣修整费</t>
  </si>
  <si>
    <t>皮瓣手术后，通过各种方式修整皮瓣。</t>
  </si>
  <si>
    <t>所定价格涵盖手术计划、术区准备、消毒、切开、修剪设计皮瓣、止血、缝合等步骤所需的人力资源和基本物质资源消耗。</t>
  </si>
  <si>
    <t>1.个指单次手术需修整的皮瓣个数。
2.不与“皮瓣探查费”同时收取。</t>
  </si>
  <si>
    <t>013316000260000</t>
  </si>
  <si>
    <t>自体皮移植费
（常规）</t>
  </si>
  <si>
    <t>通过手术切取自体皮，制备皮片移植覆盖到患者创面。</t>
  </si>
  <si>
    <t>所定价格涵盖手术计划、术区准备、受区皮肤切除、供区皮肤切取整复、供区皮肤移植，以及切开、吻合、关闭、缝合等步骤所需的人力资源和基本物质资源消耗。</t>
  </si>
  <si>
    <t>1%体表面积</t>
  </si>
  <si>
    <t>013316000270000</t>
  </si>
  <si>
    <t>自体皮移植费
（复杂）</t>
  </si>
  <si>
    <t>通过复杂手术切取自体皮，制备皮片移植覆盖到患者创面。</t>
  </si>
  <si>
    <t>本项目中的“复杂”指：微粒皮、网状皮、Meek皮、带毛囊游离皮、带真皮血管网游离皮片移植、细胞悬液制备的情况。</t>
  </si>
  <si>
    <t>013316000280000</t>
  </si>
  <si>
    <t>异体皮移植费</t>
  </si>
  <si>
    <t>将同种异体皮片移植覆盖到患者创面。</t>
  </si>
  <si>
    <t>所定价格涵盖手术计划、术区准备、受区皮肤切除、异体皮移植，以及切开、吻合、关闭、缝合等步骤所需的人力资源和基本物质资源消耗。</t>
  </si>
  <si>
    <t>异体皮制备可按“异体组织制备费”收取。</t>
  </si>
  <si>
    <t>013316000280100</t>
  </si>
  <si>
    <t>331603027①</t>
  </si>
  <si>
    <t>异体皮移植费-异种皮移植（扩展）</t>
  </si>
  <si>
    <t>013316000290000</t>
  </si>
  <si>
    <t>皮肤撕/套脱伤修复费</t>
  </si>
  <si>
    <t>通过手术完成皮肤撕/套脱伤清创修复。</t>
  </si>
  <si>
    <t>所定价格涵盖手术计划、术区准备、消毒、清创、切除、止血、缝合或植皮覆盖创面等步骤所需的人力资源和基本物质资源消耗。</t>
  </si>
  <si>
    <t>013316000290011</t>
  </si>
  <si>
    <t>331602010-1</t>
  </si>
  <si>
    <t>皮肤撕/套脱伤修复费-头面部撕/套脱伤（加收）</t>
  </si>
  <si>
    <t>013316000300000</t>
  </si>
  <si>
    <t>象皮肿整形费</t>
  </si>
  <si>
    <t>通过各种方式改善象皮肿患者肢体外观。</t>
  </si>
  <si>
    <t>所定价格涵盖手术计划、术区准备、消毒、切开、去除、缝合及必要时重建淋巴引流、皮瓣移植等步骤所需的人力资源和基本物质资源消耗。</t>
  </si>
  <si>
    <t>013114000090000</t>
  </si>
  <si>
    <t>烧伤抢救费(小)</t>
  </si>
  <si>
    <t>对符合小抢救标准的烧伤患者进行抢救。</t>
  </si>
  <si>
    <t>所定价格涵盖观察病情、及时抢救、详细记录等步骤所需的人力资源和基本物质资源消耗。</t>
  </si>
  <si>
    <t>烧伤标准以卫生行业主管部门最新版技术规范为准。</t>
  </si>
  <si>
    <t>013114000100000</t>
  </si>
  <si>
    <t>烧伤抢救费（中）</t>
  </si>
  <si>
    <t>对符合中抢救标准的烧伤患者进行抢救。</t>
  </si>
  <si>
    <t>013114000110000</t>
  </si>
  <si>
    <t>烧伤抢救费（大）</t>
  </si>
  <si>
    <t>对符合大抢救标准的烧伤患者进行抢救。</t>
  </si>
  <si>
    <t>013114000120000</t>
  </si>
  <si>
    <t>烧伤复合伤抢救费</t>
  </si>
  <si>
    <t>对合并有电烧伤、吸入性损伤、爆震伤以及中毒的烧伤患者进行抢救。</t>
  </si>
  <si>
    <t>013316000310000</t>
  </si>
  <si>
    <t>烧伤焦痂切开减张费</t>
  </si>
  <si>
    <t>切开患者烧伤创面的坏死焦痂，解除焦痂对肢体血循环的压迫和对人体呼吸的影响。</t>
  </si>
  <si>
    <t>所定价格涵盖手术计划、术区准备、消毒、切开、减张、止血清洗、创面覆盖等步骤所需的人力资源和基本物质资源消耗。</t>
  </si>
  <si>
    <t>每个部位</t>
  </si>
  <si>
    <t>013316000320000</t>
  </si>
  <si>
    <t>创面扩创费</t>
  </si>
  <si>
    <t>去除患者创面的坏死组织和炎性肉芽组织。</t>
  </si>
  <si>
    <t>所定价格涵盖手术计划、术区准备、消毒、清创、止血清洗等步骤所需的人力资源和基本物质资源消耗。</t>
  </si>
  <si>
    <t>013316000320011</t>
  </si>
  <si>
    <t>331603002-1</t>
  </si>
  <si>
    <t>创面扩创费-烧伤浸浴扩创（加收）</t>
  </si>
  <si>
    <t>013316000330000</t>
  </si>
  <si>
    <t>焦痂去除费</t>
  </si>
  <si>
    <t>通过各种方式去除深度烧伤焦痂。</t>
  </si>
  <si>
    <t>所定价格涵盖手术计划、术区准备、消毒、去除焦痂、创面冲洗、止血等步骤所需的人力资源和基本物质资源消耗。</t>
  </si>
  <si>
    <t>最高收费不超过2100元</t>
  </si>
  <si>
    <t>013316000340000</t>
  </si>
  <si>
    <t>异体组织制备费</t>
  </si>
  <si>
    <t>通过各种方式制备可供移植的异体组织。</t>
  </si>
  <si>
    <t>所定价格涵盖手术计划、术区准备、切开、组织采集、制备处理等步骤所需的人力资源和基本物质资源消耗。</t>
  </si>
  <si>
    <t>013316000340100</t>
  </si>
  <si>
    <t>331603018①</t>
  </si>
  <si>
    <t>异体组织制备费-异种组织制备（扩展）</t>
  </si>
  <si>
    <t>使用说明：
1.本项目价格以体被系统为重点，按照体被系统相关医疗服务产出设立价格项目。
2.根据《深化医疗服务价格改革试点方案》（医保发〔2021〕41号）关于“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的要求，服务产出相同的一类项目在操作层面存在差异，但在价格项目和定价水平层面具备合并同类项的条件，对此进行合并。所定价格属于政府指导价为最高限价，下浮不限。同时，医疗机构申报的技术改良进步项目，可采取“现有项目兼容”方式简化处理，无需申报新增医疗服务价格项目，直接按照对应的整合项目执行即可。
3.本项目价格所称“价格构成”，指项目价格应涵盖的各类资源消耗，用于确定计价单元的边界，是制定调整项目价格的测算因子，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4.本项目价格所称“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5.本项目价格所称“扩展项”，指同一项目下以不同方式提供或在不同场景应用时，只扩展价格项目适用范围、不额外加价的一类子项，子项的价格按主项目执行。
6. 本项目价格中所称“基本物质资源消耗”，指原则上限于不应或不必要与医疗服务项目分割的易耗品，包括但不限于各类消杀灭菌用品、储存用品、清洁用品、个人防护用品、垃圾处理用品、滑石粉、标签、中单、护（尿）垫、棉球、棉签、纱布（垫）、治疗护理盘（包）、治疗巾（单）、手术巾（单）、手术包、注射器、可复用的操作器具等。基本物质资源消耗成本计入项目价格，不另行收费。除基本物质资源消耗以外的其他耗材，按照实际采购价格零差率销售。
7.本项目价格中手术项目若需病理取样，在项目的价格构成中已包含标本的留取和送检。
8.本项目价格中手术类项目服务对象为儿童时，统一落实儿童加收30%政策。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本项目价格所称“儿童”，指6周岁及以下，周岁的计算方法以法律的相关规定为准。
9.本项目价格中其他学科开展相应项目时，可据实收费。
10.本项目价格价格构成中所称的“穿刺”为主项操作涉及的必要穿刺技术，价格构成中的穿刺操作不可收取相关费用；独立穿刺项目可按相应治疗价格项目收取。
11.本项目价格中涉及“包括……”“…… 等”的，属于开放型表述，所指对象不仅局限于表述中列明的事项，也包括未列明的同类事项。
12.本项目价格所称的重要器官或功能部位，指眼、耳、口、鼻、会阴、生殖器。</t>
  </si>
</sst>
</file>

<file path=xl/styles.xml><?xml version="1.0" encoding="utf-8"?>
<styleSheet xmlns="http://schemas.openxmlformats.org/spreadsheetml/2006/main">
  <numFmts count="6">
    <numFmt numFmtId="176" formatCode="0_ "/>
    <numFmt numFmtId="177" formatCode="0_);[Red]\(0\)"/>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30">
    <font>
      <sz val="11"/>
      <color theme="1"/>
      <name val="宋体"/>
      <charset val="134"/>
      <scheme val="minor"/>
    </font>
    <font>
      <sz val="12"/>
      <name val="宋体"/>
      <charset val="134"/>
      <scheme val="minor"/>
    </font>
    <font>
      <sz val="10"/>
      <name val="宋体"/>
      <charset val="134"/>
      <scheme val="minor"/>
    </font>
    <font>
      <sz val="11"/>
      <name val="宋体"/>
      <charset val="134"/>
      <scheme val="major"/>
    </font>
    <font>
      <b/>
      <sz val="12"/>
      <name val="宋体"/>
      <charset val="134"/>
      <scheme val="minor"/>
    </font>
    <font>
      <sz val="18"/>
      <name val="宋体"/>
      <charset val="134"/>
      <scheme val="minor"/>
    </font>
    <font>
      <b/>
      <sz val="10"/>
      <name val="宋体"/>
      <charset val="134"/>
      <scheme val="minor"/>
    </font>
    <font>
      <b/>
      <sz val="10"/>
      <color theme="1"/>
      <name val="宋体"/>
      <charset val="134"/>
      <scheme val="minor"/>
    </font>
    <font>
      <sz val="9"/>
      <name val="宋体"/>
      <charset val="134"/>
      <scheme val="minor"/>
    </font>
    <font>
      <sz val="9"/>
      <name val="宋体"/>
      <charset val="134"/>
      <scheme val="major"/>
    </font>
    <font>
      <strike/>
      <sz val="9"/>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sz val="11"/>
      <color rgb="FF006100"/>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i/>
      <sz val="11"/>
      <color rgb="FF7F7F7F"/>
      <name val="宋体"/>
      <charset val="0"/>
      <scheme val="minor"/>
    </font>
    <font>
      <b/>
      <sz val="11"/>
      <color theme="3"/>
      <name val="宋体"/>
      <charset val="134"/>
      <scheme val="minor"/>
    </font>
    <font>
      <b/>
      <sz val="11"/>
      <color theme="1"/>
      <name val="宋体"/>
      <charset val="0"/>
      <scheme val="minor"/>
    </font>
    <font>
      <sz val="11"/>
      <color rgb="FFFF0000"/>
      <name val="宋体"/>
      <charset val="0"/>
      <scheme val="minor"/>
    </font>
    <font>
      <sz val="11"/>
      <color rgb="FF3F3F76"/>
      <name val="宋体"/>
      <charset val="0"/>
      <scheme val="minor"/>
    </font>
    <font>
      <u/>
      <sz val="11"/>
      <color rgb="FF0000FF"/>
      <name val="宋体"/>
      <charset val="0"/>
      <scheme val="minor"/>
    </font>
    <font>
      <b/>
      <sz val="11"/>
      <color rgb="FFFA7D00"/>
      <name val="宋体"/>
      <charset val="0"/>
      <scheme val="minor"/>
    </font>
    <font>
      <u/>
      <sz val="11"/>
      <color rgb="FF800080"/>
      <name val="宋体"/>
      <charset val="0"/>
      <scheme val="minor"/>
    </font>
    <font>
      <b/>
      <sz val="11"/>
      <color rgb="FF3F3F3F"/>
      <name val="宋体"/>
      <charset val="0"/>
      <scheme val="minor"/>
    </font>
    <font>
      <b/>
      <sz val="11"/>
      <color rgb="FFFFFFFF"/>
      <name val="宋体"/>
      <charset val="0"/>
      <scheme val="minor"/>
    </font>
    <font>
      <sz val="11"/>
      <color rgb="FFFA7D00"/>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6" tint="0.799981688894314"/>
        <bgColor indexed="64"/>
      </patternFill>
    </fill>
    <fill>
      <patternFill patternType="solid">
        <fgColor theme="8"/>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9"/>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rgb="FFF2F2F2"/>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A5A5A5"/>
        <bgColor indexed="64"/>
      </patternFill>
    </fill>
    <fill>
      <patternFill patternType="solid">
        <fgColor theme="4" tint="0.399975585192419"/>
        <bgColor indexed="64"/>
      </patternFill>
    </fill>
    <fill>
      <patternFill patternType="solid">
        <fgColor theme="6" tint="0.399975585192419"/>
        <bgColor indexed="64"/>
      </patternFill>
    </fill>
  </fills>
  <borders count="14">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style="thin">
        <color auto="true"/>
      </right>
      <top/>
      <bottom/>
      <diagonal/>
    </border>
    <border>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12" fillId="18" borderId="0" applyNumberFormat="false" applyBorder="false" applyAlignment="false" applyProtection="false">
      <alignment vertical="center"/>
    </xf>
    <xf numFmtId="0" fontId="12" fillId="19" borderId="0" applyNumberFormat="false" applyBorder="false" applyAlignment="false" applyProtection="false">
      <alignment vertical="center"/>
    </xf>
    <xf numFmtId="0" fontId="11" fillId="20" borderId="0" applyNumberFormat="false" applyBorder="false" applyAlignment="false" applyProtection="false">
      <alignment vertical="center"/>
    </xf>
    <xf numFmtId="0" fontId="12" fillId="21" borderId="0" applyNumberFormat="false" applyBorder="false" applyAlignment="false" applyProtection="false">
      <alignment vertical="center"/>
    </xf>
    <xf numFmtId="0" fontId="12" fillId="17" borderId="0" applyNumberFormat="false" applyBorder="false" applyAlignment="false" applyProtection="false">
      <alignment vertical="center"/>
    </xf>
    <xf numFmtId="0" fontId="11" fillId="14" borderId="0" applyNumberFormat="false" applyBorder="false" applyAlignment="false" applyProtection="false">
      <alignment vertical="center"/>
    </xf>
    <xf numFmtId="0" fontId="12" fillId="16" borderId="0" applyNumberFormat="false" applyBorder="false" applyAlignment="false" applyProtection="false">
      <alignment vertical="center"/>
    </xf>
    <xf numFmtId="0" fontId="20" fillId="0" borderId="8"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21" fillId="0" borderId="9"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8" fillId="0" borderId="7"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1" fillId="23"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12" fillId="15" borderId="0" applyNumberFormat="false" applyBorder="false" applyAlignment="false" applyProtection="false">
      <alignment vertical="center"/>
    </xf>
    <xf numFmtId="0" fontId="11" fillId="22" borderId="0" applyNumberFormat="false" applyBorder="false" applyAlignment="false" applyProtection="false">
      <alignment vertical="center"/>
    </xf>
    <xf numFmtId="0" fontId="17" fillId="0" borderId="7"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12" fillId="1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2" fillId="25" borderId="0" applyNumberFormat="false" applyBorder="false" applyAlignment="false" applyProtection="false">
      <alignment vertical="center"/>
    </xf>
    <xf numFmtId="0" fontId="25" fillId="26" borderId="10" applyNumberFormat="false" applyAlignment="false" applyProtection="false">
      <alignment vertical="center"/>
    </xf>
    <xf numFmtId="0" fontId="26"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1" fillId="27" borderId="0" applyNumberFormat="false" applyBorder="false" applyAlignment="false" applyProtection="false">
      <alignment vertical="center"/>
    </xf>
    <xf numFmtId="0" fontId="12" fillId="28" borderId="0" applyNumberFormat="false" applyBorder="false" applyAlignment="false" applyProtection="false">
      <alignment vertical="center"/>
    </xf>
    <xf numFmtId="0" fontId="11" fillId="29" borderId="0" applyNumberFormat="false" applyBorder="false" applyAlignment="false" applyProtection="false">
      <alignment vertical="center"/>
    </xf>
    <xf numFmtId="0" fontId="23" fillId="24" borderId="10" applyNumberFormat="false" applyAlignment="false" applyProtection="false">
      <alignment vertical="center"/>
    </xf>
    <xf numFmtId="0" fontId="27" fillId="26" borderId="11" applyNumberFormat="false" applyAlignment="false" applyProtection="false">
      <alignment vertical="center"/>
    </xf>
    <xf numFmtId="0" fontId="28" fillId="30" borderId="12" applyNumberFormat="false" applyAlignment="false" applyProtection="false">
      <alignment vertical="center"/>
    </xf>
    <xf numFmtId="0" fontId="29" fillId="0" borderId="13" applyNumberFormat="false" applyFill="false" applyAlignment="false" applyProtection="false">
      <alignment vertical="center"/>
    </xf>
    <xf numFmtId="0" fontId="11" fillId="31" borderId="0" applyNumberFormat="false" applyBorder="false" applyAlignment="false" applyProtection="false">
      <alignment vertical="center"/>
    </xf>
    <xf numFmtId="0" fontId="11" fillId="32" borderId="0" applyNumberFormat="false" applyBorder="false" applyAlignment="false" applyProtection="false">
      <alignment vertical="center"/>
    </xf>
    <xf numFmtId="0" fontId="0" fillId="12" borderId="6" applyNumberFormat="false" applyFont="false" applyAlignment="false" applyProtection="false">
      <alignment vertical="center"/>
    </xf>
    <xf numFmtId="0" fontId="16" fillId="0" borderId="0" applyNumberFormat="false" applyFill="false" applyBorder="false" applyAlignment="false" applyProtection="false">
      <alignment vertical="center"/>
    </xf>
    <xf numFmtId="0" fontId="15" fillId="11"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11" fillId="10" borderId="0" applyNumberFormat="false" applyBorder="false" applyAlignment="false" applyProtection="false">
      <alignment vertical="center"/>
    </xf>
    <xf numFmtId="0" fontId="14" fillId="9" borderId="0" applyNumberFormat="false" applyBorder="false" applyAlignment="false" applyProtection="false">
      <alignment vertical="center"/>
    </xf>
    <xf numFmtId="0" fontId="12" fillId="8" borderId="0" applyNumberFormat="false" applyBorder="false" applyAlignment="false" applyProtection="false">
      <alignment vertical="center"/>
    </xf>
    <xf numFmtId="0" fontId="13" fillId="7" borderId="0" applyNumberFormat="false" applyBorder="false" applyAlignment="false" applyProtection="false">
      <alignment vertical="center"/>
    </xf>
    <xf numFmtId="0" fontId="11" fillId="6" borderId="0" applyNumberFormat="false" applyBorder="false" applyAlignment="false" applyProtection="false">
      <alignment vertical="center"/>
    </xf>
    <xf numFmtId="0" fontId="12" fillId="5" borderId="0" applyNumberFormat="false" applyBorder="false" applyAlignment="false" applyProtection="false">
      <alignment vertical="center"/>
    </xf>
    <xf numFmtId="0" fontId="11" fillId="4" borderId="0" applyNumberFormat="false" applyBorder="false" applyAlignment="false" applyProtection="false">
      <alignment vertical="center"/>
    </xf>
    <xf numFmtId="0" fontId="12" fillId="3" borderId="0" applyNumberFormat="false" applyBorder="false" applyAlignment="false" applyProtection="false">
      <alignment vertical="center"/>
    </xf>
    <xf numFmtId="0" fontId="11" fillId="2" borderId="0" applyNumberFormat="false" applyBorder="false" applyAlignment="false" applyProtection="false">
      <alignment vertical="center"/>
    </xf>
  </cellStyleXfs>
  <cellXfs count="40">
    <xf numFmtId="0" fontId="0" fillId="0" borderId="0" xfId="0">
      <alignment vertical="center"/>
    </xf>
    <xf numFmtId="0" fontId="1" fillId="0" borderId="0" xfId="0" applyFont="true" applyFill="true" applyAlignment="true">
      <alignment vertical="center"/>
    </xf>
    <xf numFmtId="0" fontId="2" fillId="0" borderId="0" xfId="0" applyFont="true" applyFill="true" applyBorder="true" applyAlignment="true">
      <alignment horizontal="center" vertical="center"/>
    </xf>
    <xf numFmtId="0" fontId="2" fillId="0" borderId="0" xfId="0" applyFont="true" applyFill="true" applyAlignment="true">
      <alignment vertical="center"/>
    </xf>
    <xf numFmtId="0" fontId="2" fillId="0" borderId="0" xfId="0" applyFont="true" applyFill="true" applyAlignment="true">
      <alignment horizontal="center" vertical="center"/>
    </xf>
    <xf numFmtId="0" fontId="2" fillId="0" borderId="0" xfId="0" applyFont="true" applyFill="true" applyAlignment="true">
      <alignment vertical="center" wrapText="true"/>
    </xf>
    <xf numFmtId="0" fontId="2" fillId="0" borderId="0" xfId="0" applyFont="true" applyFill="true" applyAlignment="true">
      <alignment horizontal="left" vertical="center" wrapText="true"/>
    </xf>
    <xf numFmtId="0" fontId="3" fillId="0" borderId="0" xfId="0" applyFont="true" applyFill="true" applyAlignment="true">
      <alignment horizontal="left" vertical="center"/>
    </xf>
    <xf numFmtId="0" fontId="4" fillId="0" borderId="0" xfId="0" applyFont="true" applyFill="true" applyAlignment="true">
      <alignment horizontal="left" vertical="center" wrapText="true"/>
    </xf>
    <xf numFmtId="0" fontId="1" fillId="0" borderId="0" xfId="0" applyFont="true" applyFill="true" applyAlignment="true">
      <alignment horizontal="center" vertical="center"/>
    </xf>
    <xf numFmtId="0" fontId="5" fillId="0" borderId="0" xfId="0" applyFont="true" applyFill="true" applyAlignment="true">
      <alignment horizontal="center" vertical="center" wrapText="true"/>
    </xf>
    <xf numFmtId="0" fontId="6" fillId="0" borderId="1" xfId="0" applyFont="true" applyFill="true" applyBorder="true" applyAlignment="true">
      <alignment horizontal="center" vertical="center"/>
    </xf>
    <xf numFmtId="0" fontId="6" fillId="0" borderId="1" xfId="0"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8" fillId="0" borderId="1" xfId="0" applyFont="true" applyFill="true" applyBorder="true" applyAlignment="true">
      <alignment horizontal="center" vertical="center"/>
    </xf>
    <xf numFmtId="0" fontId="8" fillId="0" borderId="1" xfId="0" applyFont="true" applyFill="true" applyBorder="true" applyAlignment="true">
      <alignment horizontal="left" vertical="center" wrapText="true"/>
    </xf>
    <xf numFmtId="177" fontId="9" fillId="0" borderId="1" xfId="0" applyNumberFormat="true" applyFont="true" applyFill="true" applyBorder="true" applyAlignment="true">
      <alignment horizontal="center" vertical="center" wrapText="true"/>
    </xf>
    <xf numFmtId="0" fontId="8" fillId="0" borderId="2" xfId="0" applyFont="true" applyFill="true" applyBorder="true" applyAlignment="true">
      <alignment horizontal="center" vertical="center"/>
    </xf>
    <xf numFmtId="0" fontId="8" fillId="0" borderId="3" xfId="0" applyFont="true" applyFill="true" applyBorder="true" applyAlignment="true">
      <alignment horizontal="center" vertical="center"/>
    </xf>
    <xf numFmtId="177" fontId="8" fillId="0" borderId="1" xfId="0" applyNumberFormat="true" applyFont="true" applyFill="true" applyBorder="true" applyAlignment="true">
      <alignment horizontal="left" vertical="center" wrapText="true"/>
    </xf>
    <xf numFmtId="177" fontId="9" fillId="0" borderId="1" xfId="0" applyNumberFormat="true" applyFont="true" applyFill="true" applyBorder="true" applyAlignment="true">
      <alignment horizontal="center" vertical="center" wrapText="true" shrinkToFit="true"/>
    </xf>
    <xf numFmtId="177" fontId="8" fillId="0" borderId="1" xfId="0" applyNumberFormat="true" applyFont="true" applyFill="true" applyBorder="true" applyAlignment="true">
      <alignment horizontal="left" vertical="center" wrapText="true" shrinkToFit="true"/>
    </xf>
    <xf numFmtId="0" fontId="8" fillId="0" borderId="4" xfId="0" applyFont="true" applyFill="true" applyBorder="true" applyAlignment="true">
      <alignment horizontal="center" vertical="center"/>
    </xf>
    <xf numFmtId="0" fontId="1" fillId="0" borderId="0" xfId="0" applyFont="true" applyFill="true" applyAlignment="true">
      <alignment horizontal="left" vertical="center" wrapText="true"/>
    </xf>
    <xf numFmtId="0" fontId="1" fillId="0" borderId="0" xfId="0" applyFont="true" applyFill="true" applyAlignment="true">
      <alignment vertical="center" wrapText="true"/>
    </xf>
    <xf numFmtId="0" fontId="8" fillId="0" borderId="1" xfId="0" applyFont="true" applyFill="true" applyBorder="true" applyAlignment="true">
      <alignment vertical="center" wrapText="true"/>
    </xf>
    <xf numFmtId="0" fontId="8" fillId="0" borderId="1" xfId="0" applyFont="true" applyFill="true" applyBorder="true" applyAlignment="true">
      <alignment horizontal="center" vertical="center" wrapText="true"/>
    </xf>
    <xf numFmtId="49" fontId="8" fillId="0" borderId="1" xfId="0" applyNumberFormat="true" applyFont="true" applyFill="true" applyBorder="true" applyAlignment="true" applyProtection="true">
      <alignment horizontal="left" vertical="center" wrapText="true"/>
      <protection locked="false"/>
    </xf>
    <xf numFmtId="176" fontId="6" fillId="0" borderId="1" xfId="0" applyNumberFormat="true" applyFont="true" applyFill="true" applyBorder="true" applyAlignment="true">
      <alignment horizontal="center" vertical="center" wrapText="true"/>
    </xf>
    <xf numFmtId="176" fontId="6" fillId="0" borderId="1" xfId="0" applyNumberFormat="true" applyFont="true" applyFill="true" applyBorder="true" applyAlignment="true">
      <alignment horizontal="center" vertical="center"/>
    </xf>
    <xf numFmtId="176" fontId="8" fillId="0" borderId="1" xfId="0" applyNumberFormat="true" applyFont="true" applyFill="true" applyBorder="true" applyAlignment="true">
      <alignment horizontal="center" vertical="center" wrapText="true"/>
    </xf>
    <xf numFmtId="0" fontId="8" fillId="0" borderId="5" xfId="0" applyFont="true" applyFill="true" applyBorder="true" applyAlignment="true">
      <alignment horizontal="center" vertical="center" wrapText="true"/>
    </xf>
    <xf numFmtId="0" fontId="1" fillId="0" borderId="0" xfId="0" applyFont="true" applyFill="true" applyAlignment="true">
      <alignment horizontal="right" vertical="center"/>
    </xf>
    <xf numFmtId="0" fontId="2" fillId="0" borderId="1" xfId="0" applyFont="true" applyFill="true" applyBorder="true" applyAlignment="true">
      <alignment horizontal="center" vertical="center"/>
    </xf>
    <xf numFmtId="0" fontId="8" fillId="0" borderId="1" xfId="0" applyFont="true" applyFill="true" applyBorder="true" applyAlignment="true"/>
    <xf numFmtId="0" fontId="8" fillId="0" borderId="5" xfId="0" applyFont="true" applyFill="true" applyBorder="true" applyAlignment="true"/>
    <xf numFmtId="0" fontId="10" fillId="0" borderId="1" xfId="0" applyFont="true" applyFill="true" applyBorder="true" applyAlignment="true">
      <alignment horizontal="center" vertical="center" wrapText="true"/>
    </xf>
    <xf numFmtId="0" fontId="8" fillId="0" borderId="1" xfId="0" applyFont="true" applyFill="true" applyBorder="true" applyAlignment="true">
      <alignment horizontal="left" vertical="center"/>
    </xf>
    <xf numFmtId="0" fontId="8" fillId="0" borderId="1" xfId="0" applyFont="true" applyFill="true" applyBorder="true" applyAlignment="true">
      <alignment vertical="center"/>
    </xf>
    <xf numFmtId="0" fontId="10" fillId="0" borderId="1" xfId="0" applyFont="true" applyFill="true" applyBorder="true" applyAlignment="true">
      <alignment horizontal="left" vertical="center" wrapText="true"/>
    </xf>
    <xf numFmtId="0" fontId="8" fillId="0" borderId="1" xfId="0" applyFont="true" applyFill="true" applyBorder="true" applyAlignment="true" quotePrefix="true">
      <alignment horizontal="left"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87"/>
  <sheetViews>
    <sheetView tabSelected="1" workbookViewId="0">
      <selection activeCell="I5" sqref="$A5:$XFD5"/>
    </sheetView>
  </sheetViews>
  <sheetFormatPr defaultColWidth="9" defaultRowHeight="13"/>
  <cols>
    <col min="1" max="1" width="5.64545454545455" style="3" customWidth="true"/>
    <col min="2" max="2" width="5.62727272727273" style="4" customWidth="true"/>
    <col min="3" max="3" width="8.6" style="5" customWidth="true"/>
    <col min="4" max="4" width="10.9636363636364" style="4" customWidth="true"/>
    <col min="5" max="5" width="12.9" style="6" customWidth="true"/>
    <col min="6" max="6" width="14.7636363636364" style="3" customWidth="true"/>
    <col min="7" max="7" width="17.6090909090909" style="3" customWidth="true"/>
    <col min="8" max="8" width="6.72727272727273" style="3" customWidth="true"/>
    <col min="9" max="14" width="6.54545454545455" style="3" customWidth="true"/>
    <col min="15" max="15" width="14.2636363636364" style="3" customWidth="true"/>
    <col min="16" max="16" width="6.63636363636364" style="4" customWidth="true"/>
    <col min="17" max="16384" width="9" style="3"/>
  </cols>
  <sheetData>
    <row r="1" s="1" customFormat="true" ht="26" customHeight="true" spans="1:16">
      <c r="A1" s="7" t="s">
        <v>0</v>
      </c>
      <c r="B1" s="7"/>
      <c r="C1" s="8"/>
      <c r="D1" s="9"/>
      <c r="E1" s="23"/>
      <c r="F1" s="24"/>
      <c r="H1" s="9"/>
      <c r="I1" s="9"/>
      <c r="J1" s="9"/>
      <c r="K1" s="9"/>
      <c r="L1" s="9"/>
      <c r="M1" s="9"/>
      <c r="N1" s="9"/>
      <c r="O1" s="32"/>
      <c r="P1" s="9"/>
    </row>
    <row r="2" s="1" customFormat="true" ht="47" customHeight="true" spans="1:16">
      <c r="A2" s="10" t="s">
        <v>1</v>
      </c>
      <c r="B2" s="10"/>
      <c r="C2" s="10"/>
      <c r="D2" s="10"/>
      <c r="E2" s="10"/>
      <c r="F2" s="10"/>
      <c r="G2" s="10"/>
      <c r="H2" s="10"/>
      <c r="I2" s="10"/>
      <c r="J2" s="10"/>
      <c r="K2" s="10"/>
      <c r="L2" s="10"/>
      <c r="M2" s="10"/>
      <c r="N2" s="10"/>
      <c r="O2" s="10"/>
      <c r="P2" s="10"/>
    </row>
    <row r="3" s="2" customFormat="true" ht="21" customHeight="true" spans="1:16">
      <c r="A3" s="11" t="s">
        <v>2</v>
      </c>
      <c r="B3" s="12" t="s">
        <v>3</v>
      </c>
      <c r="C3" s="13" t="s">
        <v>4</v>
      </c>
      <c r="D3" s="12" t="s">
        <v>5</v>
      </c>
      <c r="E3" s="12" t="s">
        <v>6</v>
      </c>
      <c r="F3" s="12" t="s">
        <v>7</v>
      </c>
      <c r="G3" s="12" t="s">
        <v>8</v>
      </c>
      <c r="H3" s="12" t="s">
        <v>9</v>
      </c>
      <c r="I3" s="28" t="s">
        <v>10</v>
      </c>
      <c r="J3" s="28"/>
      <c r="K3" s="28"/>
      <c r="L3" s="28"/>
      <c r="M3" s="28"/>
      <c r="N3" s="28"/>
      <c r="O3" s="11" t="s">
        <v>11</v>
      </c>
      <c r="P3" s="12" t="s">
        <v>12</v>
      </c>
    </row>
    <row r="4" s="2" customFormat="true" ht="21" customHeight="true" spans="1:16">
      <c r="A4" s="11"/>
      <c r="B4" s="12"/>
      <c r="C4" s="13"/>
      <c r="D4" s="12"/>
      <c r="E4" s="12"/>
      <c r="F4" s="12"/>
      <c r="G4" s="12"/>
      <c r="H4" s="12"/>
      <c r="I4" s="28" t="s">
        <v>13</v>
      </c>
      <c r="J4" s="28"/>
      <c r="K4" s="28" t="s">
        <v>14</v>
      </c>
      <c r="L4" s="28"/>
      <c r="M4" s="28" t="s">
        <v>15</v>
      </c>
      <c r="N4" s="28"/>
      <c r="O4" s="11"/>
      <c r="P4" s="11"/>
    </row>
    <row r="5" s="2" customFormat="true" ht="29" customHeight="true" spans="1:16">
      <c r="A5" s="11"/>
      <c r="B5" s="12"/>
      <c r="C5" s="13"/>
      <c r="D5" s="12"/>
      <c r="E5" s="12"/>
      <c r="F5" s="12"/>
      <c r="G5" s="12"/>
      <c r="H5" s="12"/>
      <c r="I5" s="29" t="s">
        <v>16</v>
      </c>
      <c r="J5" s="29" t="s">
        <v>17</v>
      </c>
      <c r="K5" s="28" t="s">
        <v>18</v>
      </c>
      <c r="L5" s="29" t="s">
        <v>19</v>
      </c>
      <c r="M5" s="29" t="s">
        <v>17</v>
      </c>
      <c r="N5" s="29" t="s">
        <v>19</v>
      </c>
      <c r="O5" s="11"/>
      <c r="P5" s="11"/>
    </row>
    <row r="6" s="3" customFormat="true" ht="72" spans="1:16">
      <c r="A6" s="14">
        <v>1</v>
      </c>
      <c r="B6" s="14" t="s">
        <v>20</v>
      </c>
      <c r="C6" s="15" t="s">
        <v>21</v>
      </c>
      <c r="D6" s="16">
        <v>311400001</v>
      </c>
      <c r="E6" s="15" t="s">
        <v>22</v>
      </c>
      <c r="F6" s="25" t="s">
        <v>23</v>
      </c>
      <c r="G6" s="25" t="s">
        <v>24</v>
      </c>
      <c r="H6" s="26" t="s">
        <v>25</v>
      </c>
      <c r="I6" s="26">
        <v>9</v>
      </c>
      <c r="J6" s="30">
        <f t="shared" ref="J6:J15" si="0">I6*0.95</f>
        <v>8.55</v>
      </c>
      <c r="K6" s="30">
        <f t="shared" ref="K6:K15" si="1">I6*0.85</f>
        <v>7.65</v>
      </c>
      <c r="L6" s="30">
        <f t="shared" ref="L6:L15" si="2">I6*0.75</f>
        <v>6.75</v>
      </c>
      <c r="M6" s="30">
        <f t="shared" ref="M6:M15" si="3">I6*0.65</f>
        <v>5.85</v>
      </c>
      <c r="N6" s="30">
        <f t="shared" ref="N6:N15" si="4">I6*0.6</f>
        <v>5.4</v>
      </c>
      <c r="O6" s="25" t="s">
        <v>26</v>
      </c>
      <c r="P6" s="33" t="s">
        <v>27</v>
      </c>
    </row>
    <row r="7" s="3" customFormat="true" ht="76" customHeight="true" spans="1:16">
      <c r="A7" s="14">
        <v>2</v>
      </c>
      <c r="B7" s="14" t="s">
        <v>28</v>
      </c>
      <c r="C7" s="15" t="s">
        <v>29</v>
      </c>
      <c r="D7" s="16">
        <v>311400005</v>
      </c>
      <c r="E7" s="15" t="s">
        <v>30</v>
      </c>
      <c r="F7" s="25" t="s">
        <v>31</v>
      </c>
      <c r="G7" s="25" t="s">
        <v>32</v>
      </c>
      <c r="H7" s="26" t="s">
        <v>25</v>
      </c>
      <c r="I7" s="26" t="s">
        <v>33</v>
      </c>
      <c r="J7" s="26" t="s">
        <v>33</v>
      </c>
      <c r="K7" s="26" t="s">
        <v>33</v>
      </c>
      <c r="L7" s="26" t="s">
        <v>33</v>
      </c>
      <c r="M7" s="26" t="s">
        <v>33</v>
      </c>
      <c r="N7" s="26" t="s">
        <v>33</v>
      </c>
      <c r="O7" s="25" t="s">
        <v>34</v>
      </c>
      <c r="P7" s="33" t="s">
        <v>35</v>
      </c>
    </row>
    <row r="8" s="3" customFormat="true" ht="72" customHeight="true" spans="1:16">
      <c r="A8" s="14">
        <v>3</v>
      </c>
      <c r="B8" s="14" t="s">
        <v>28</v>
      </c>
      <c r="C8" s="15" t="s">
        <v>36</v>
      </c>
      <c r="D8" s="16">
        <v>311400006</v>
      </c>
      <c r="E8" s="27" t="s">
        <v>37</v>
      </c>
      <c r="F8" s="25" t="s">
        <v>38</v>
      </c>
      <c r="G8" s="25" t="s">
        <v>39</v>
      </c>
      <c r="H8" s="26" t="s">
        <v>40</v>
      </c>
      <c r="I8" s="26">
        <v>15</v>
      </c>
      <c r="J8" s="30">
        <f t="shared" si="0"/>
        <v>14.25</v>
      </c>
      <c r="K8" s="30">
        <f t="shared" si="1"/>
        <v>12.75</v>
      </c>
      <c r="L8" s="30">
        <f t="shared" si="2"/>
        <v>11.25</v>
      </c>
      <c r="M8" s="30">
        <f t="shared" si="3"/>
        <v>9.75</v>
      </c>
      <c r="N8" s="30">
        <f t="shared" si="4"/>
        <v>9</v>
      </c>
      <c r="O8" s="25"/>
      <c r="P8" s="33" t="s">
        <v>27</v>
      </c>
    </row>
    <row r="9" s="3" customFormat="true" ht="66" customHeight="true" spans="1:16">
      <c r="A9" s="14">
        <v>4</v>
      </c>
      <c r="B9" s="14" t="s">
        <v>28</v>
      </c>
      <c r="C9" s="15" t="s">
        <v>41</v>
      </c>
      <c r="D9" s="16">
        <v>311400011</v>
      </c>
      <c r="E9" s="15" t="s">
        <v>42</v>
      </c>
      <c r="F9" s="25" t="s">
        <v>43</v>
      </c>
      <c r="G9" s="25" t="s">
        <v>44</v>
      </c>
      <c r="H9" s="26" t="s">
        <v>25</v>
      </c>
      <c r="I9" s="26">
        <v>15</v>
      </c>
      <c r="J9" s="30">
        <f t="shared" si="0"/>
        <v>14.25</v>
      </c>
      <c r="K9" s="30">
        <f t="shared" si="1"/>
        <v>12.75</v>
      </c>
      <c r="L9" s="30">
        <f t="shared" si="2"/>
        <v>11.25</v>
      </c>
      <c r="M9" s="30">
        <f t="shared" si="3"/>
        <v>9.75</v>
      </c>
      <c r="N9" s="30">
        <f t="shared" si="4"/>
        <v>9</v>
      </c>
      <c r="O9" s="25" t="s">
        <v>45</v>
      </c>
      <c r="P9" s="33" t="s">
        <v>27</v>
      </c>
    </row>
    <row r="10" s="3" customFormat="true" ht="83" customHeight="true" spans="1:16">
      <c r="A10" s="17">
        <v>5</v>
      </c>
      <c r="B10" s="14" t="s">
        <v>28</v>
      </c>
      <c r="C10" s="15" t="s">
        <v>46</v>
      </c>
      <c r="D10" s="16">
        <v>311400007</v>
      </c>
      <c r="E10" s="15" t="s">
        <v>47</v>
      </c>
      <c r="F10" s="15" t="s">
        <v>48</v>
      </c>
      <c r="G10" s="15" t="s">
        <v>49</v>
      </c>
      <c r="H10" s="26" t="s">
        <v>40</v>
      </c>
      <c r="I10" s="26">
        <v>70</v>
      </c>
      <c r="J10" s="30">
        <f t="shared" si="0"/>
        <v>66.5</v>
      </c>
      <c r="K10" s="30">
        <f t="shared" si="1"/>
        <v>59.5</v>
      </c>
      <c r="L10" s="30">
        <f t="shared" si="2"/>
        <v>52.5</v>
      </c>
      <c r="M10" s="30">
        <f t="shared" si="3"/>
        <v>45.5</v>
      </c>
      <c r="N10" s="30">
        <f t="shared" si="4"/>
        <v>42</v>
      </c>
      <c r="O10" s="34"/>
      <c r="P10" s="33" t="s">
        <v>27</v>
      </c>
    </row>
    <row r="11" s="3" customFormat="true" ht="35" customHeight="true" spans="1:16">
      <c r="A11" s="18"/>
      <c r="B11" s="14" t="s">
        <v>28</v>
      </c>
      <c r="C11" s="19" t="s">
        <v>50</v>
      </c>
      <c r="D11" s="16" t="s">
        <v>51</v>
      </c>
      <c r="E11" s="19" t="s">
        <v>52</v>
      </c>
      <c r="F11" s="15"/>
      <c r="G11" s="15"/>
      <c r="H11" s="26" t="s">
        <v>40</v>
      </c>
      <c r="I11" s="26">
        <v>70</v>
      </c>
      <c r="J11" s="30">
        <f t="shared" si="0"/>
        <v>66.5</v>
      </c>
      <c r="K11" s="30">
        <f t="shared" si="1"/>
        <v>59.5</v>
      </c>
      <c r="L11" s="30">
        <f t="shared" si="2"/>
        <v>52.5</v>
      </c>
      <c r="M11" s="30">
        <f t="shared" si="3"/>
        <v>45.5</v>
      </c>
      <c r="N11" s="30">
        <f t="shared" si="4"/>
        <v>42</v>
      </c>
      <c r="O11" s="35"/>
      <c r="P11" s="33" t="s">
        <v>27</v>
      </c>
    </row>
    <row r="12" s="3" customFormat="true" ht="70" customHeight="true" spans="1:16">
      <c r="A12" s="14">
        <v>6</v>
      </c>
      <c r="B12" s="14" t="s">
        <v>28</v>
      </c>
      <c r="C12" s="15" t="s">
        <v>53</v>
      </c>
      <c r="D12" s="16">
        <v>311201001</v>
      </c>
      <c r="E12" s="15" t="s">
        <v>54</v>
      </c>
      <c r="F12" s="15" t="s">
        <v>55</v>
      </c>
      <c r="G12" s="15" t="s">
        <v>56</v>
      </c>
      <c r="H12" s="26" t="s">
        <v>40</v>
      </c>
      <c r="I12" s="31">
        <v>20</v>
      </c>
      <c r="J12" s="30">
        <f t="shared" si="0"/>
        <v>19</v>
      </c>
      <c r="K12" s="30">
        <f t="shared" si="1"/>
        <v>17</v>
      </c>
      <c r="L12" s="30">
        <f t="shared" si="2"/>
        <v>15</v>
      </c>
      <c r="M12" s="30">
        <f t="shared" si="3"/>
        <v>13</v>
      </c>
      <c r="N12" s="30">
        <f t="shared" si="4"/>
        <v>12</v>
      </c>
      <c r="O12" s="35"/>
      <c r="P12" s="33" t="s">
        <v>27</v>
      </c>
    </row>
    <row r="13" s="3" customFormat="true" ht="78" customHeight="true" spans="1:16">
      <c r="A13" s="14">
        <v>7</v>
      </c>
      <c r="B13" s="14" t="s">
        <v>28</v>
      </c>
      <c r="C13" s="15" t="s">
        <v>57</v>
      </c>
      <c r="D13" s="16">
        <v>311400002</v>
      </c>
      <c r="E13" s="15" t="s">
        <v>58</v>
      </c>
      <c r="F13" s="15" t="s">
        <v>59</v>
      </c>
      <c r="G13" s="15" t="s">
        <v>60</v>
      </c>
      <c r="H13" s="14" t="s">
        <v>40</v>
      </c>
      <c r="I13" s="14">
        <v>16</v>
      </c>
      <c r="J13" s="30">
        <f t="shared" si="0"/>
        <v>15.2</v>
      </c>
      <c r="K13" s="30">
        <f t="shared" si="1"/>
        <v>13.6</v>
      </c>
      <c r="L13" s="30">
        <f t="shared" si="2"/>
        <v>12</v>
      </c>
      <c r="M13" s="30">
        <f t="shared" si="3"/>
        <v>10.4</v>
      </c>
      <c r="N13" s="30">
        <f t="shared" si="4"/>
        <v>9.6</v>
      </c>
      <c r="O13" s="34"/>
      <c r="P13" s="33" t="s">
        <v>61</v>
      </c>
    </row>
    <row r="14" s="3" customFormat="true" ht="79" customHeight="true" spans="1:16">
      <c r="A14" s="14">
        <v>8</v>
      </c>
      <c r="B14" s="14" t="s">
        <v>62</v>
      </c>
      <c r="C14" s="15" t="s">
        <v>63</v>
      </c>
      <c r="D14" s="16">
        <v>311400019</v>
      </c>
      <c r="E14" s="15" t="s">
        <v>64</v>
      </c>
      <c r="F14" s="15" t="s">
        <v>65</v>
      </c>
      <c r="G14" s="15" t="s">
        <v>66</v>
      </c>
      <c r="H14" s="26" t="s">
        <v>67</v>
      </c>
      <c r="I14" s="26">
        <v>18</v>
      </c>
      <c r="J14" s="30">
        <f t="shared" si="0"/>
        <v>17.1</v>
      </c>
      <c r="K14" s="30">
        <f t="shared" si="1"/>
        <v>15.3</v>
      </c>
      <c r="L14" s="30">
        <f t="shared" si="2"/>
        <v>13.5</v>
      </c>
      <c r="M14" s="30">
        <f t="shared" si="3"/>
        <v>11.7</v>
      </c>
      <c r="N14" s="30">
        <f t="shared" si="4"/>
        <v>10.8</v>
      </c>
      <c r="O14" s="25" t="s">
        <v>68</v>
      </c>
      <c r="P14" s="33" t="s">
        <v>27</v>
      </c>
    </row>
    <row r="15" s="3" customFormat="true" ht="71" customHeight="true" spans="1:16">
      <c r="A15" s="14">
        <v>9</v>
      </c>
      <c r="B15" s="14" t="s">
        <v>62</v>
      </c>
      <c r="C15" s="15" t="s">
        <v>69</v>
      </c>
      <c r="D15" s="16">
        <v>311400014</v>
      </c>
      <c r="E15" s="15" t="s">
        <v>70</v>
      </c>
      <c r="F15" s="15" t="s">
        <v>71</v>
      </c>
      <c r="G15" s="15" t="s">
        <v>72</v>
      </c>
      <c r="H15" s="26" t="s">
        <v>67</v>
      </c>
      <c r="I15" s="26">
        <v>29</v>
      </c>
      <c r="J15" s="30">
        <f t="shared" si="0"/>
        <v>27.55</v>
      </c>
      <c r="K15" s="30">
        <f t="shared" si="1"/>
        <v>24.65</v>
      </c>
      <c r="L15" s="30">
        <f t="shared" si="2"/>
        <v>21.75</v>
      </c>
      <c r="M15" s="30">
        <f t="shared" si="3"/>
        <v>18.85</v>
      </c>
      <c r="N15" s="30">
        <f t="shared" si="4"/>
        <v>17.4</v>
      </c>
      <c r="O15" s="25" t="s">
        <v>73</v>
      </c>
      <c r="P15" s="33" t="s">
        <v>27</v>
      </c>
    </row>
    <row r="16" s="3" customFormat="true" ht="70" customHeight="true" spans="1:16">
      <c r="A16" s="14">
        <v>10</v>
      </c>
      <c r="B16" s="14" t="s">
        <v>62</v>
      </c>
      <c r="C16" s="15" t="s">
        <v>74</v>
      </c>
      <c r="D16" s="16">
        <v>311400013</v>
      </c>
      <c r="E16" s="15" t="s">
        <v>75</v>
      </c>
      <c r="F16" s="15" t="s">
        <v>76</v>
      </c>
      <c r="G16" s="15" t="s">
        <v>77</v>
      </c>
      <c r="H16" s="26" t="s">
        <v>40</v>
      </c>
      <c r="I16" s="26" t="s">
        <v>33</v>
      </c>
      <c r="J16" s="26" t="s">
        <v>33</v>
      </c>
      <c r="K16" s="26" t="s">
        <v>33</v>
      </c>
      <c r="L16" s="26" t="s">
        <v>33</v>
      </c>
      <c r="M16" s="26" t="s">
        <v>33</v>
      </c>
      <c r="N16" s="26" t="s">
        <v>33</v>
      </c>
      <c r="O16" s="36"/>
      <c r="P16" s="33" t="s">
        <v>35</v>
      </c>
    </row>
    <row r="17" s="3" customFormat="true" ht="68" customHeight="true" spans="1:16">
      <c r="A17" s="14">
        <v>11</v>
      </c>
      <c r="B17" s="14" t="s">
        <v>78</v>
      </c>
      <c r="C17" s="15" t="s">
        <v>79</v>
      </c>
      <c r="D17" s="16">
        <v>311400052</v>
      </c>
      <c r="E17" s="15" t="s">
        <v>80</v>
      </c>
      <c r="F17" s="15" t="s">
        <v>81</v>
      </c>
      <c r="G17" s="15" t="s">
        <v>82</v>
      </c>
      <c r="H17" s="14" t="s">
        <v>83</v>
      </c>
      <c r="I17" s="14">
        <v>107</v>
      </c>
      <c r="J17" s="30">
        <f t="shared" ref="J17:J25" si="5">I17*0.95</f>
        <v>101.65</v>
      </c>
      <c r="K17" s="30">
        <f t="shared" ref="K17:K25" si="6">I17*0.85</f>
        <v>90.95</v>
      </c>
      <c r="L17" s="30">
        <f t="shared" ref="L17:L25" si="7">I17*0.75</f>
        <v>80.25</v>
      </c>
      <c r="M17" s="30">
        <f t="shared" ref="M17:M25" si="8">I17*0.65</f>
        <v>69.55</v>
      </c>
      <c r="N17" s="30">
        <f t="shared" ref="N17:N25" si="9">I17*0.6</f>
        <v>64.2</v>
      </c>
      <c r="O17" s="37"/>
      <c r="P17" s="33" t="s">
        <v>27</v>
      </c>
    </row>
    <row r="18" s="3" customFormat="true" ht="68" customHeight="true" spans="1:16">
      <c r="A18" s="14">
        <v>12</v>
      </c>
      <c r="B18" s="14" t="s">
        <v>62</v>
      </c>
      <c r="C18" s="15" t="s">
        <v>84</v>
      </c>
      <c r="D18" s="16">
        <v>311400029</v>
      </c>
      <c r="E18" s="15" t="s">
        <v>85</v>
      </c>
      <c r="F18" s="15" t="s">
        <v>86</v>
      </c>
      <c r="G18" s="15" t="s">
        <v>87</v>
      </c>
      <c r="H18" s="14" t="s">
        <v>40</v>
      </c>
      <c r="I18" s="14" t="s">
        <v>33</v>
      </c>
      <c r="J18" s="26" t="s">
        <v>33</v>
      </c>
      <c r="K18" s="26" t="s">
        <v>33</v>
      </c>
      <c r="L18" s="26" t="s">
        <v>33</v>
      </c>
      <c r="M18" s="26" t="s">
        <v>33</v>
      </c>
      <c r="N18" s="26" t="s">
        <v>33</v>
      </c>
      <c r="O18" s="15" t="s">
        <v>88</v>
      </c>
      <c r="P18" s="33" t="s">
        <v>35</v>
      </c>
    </row>
    <row r="19" s="3" customFormat="true" ht="79" customHeight="true" spans="1:16">
      <c r="A19" s="14">
        <v>13</v>
      </c>
      <c r="B19" s="14" t="s">
        <v>62</v>
      </c>
      <c r="C19" s="15" t="s">
        <v>89</v>
      </c>
      <c r="D19" s="16">
        <v>311400034</v>
      </c>
      <c r="E19" s="15" t="s">
        <v>90</v>
      </c>
      <c r="F19" s="15" t="s">
        <v>91</v>
      </c>
      <c r="G19" s="15" t="s">
        <v>92</v>
      </c>
      <c r="H19" s="26" t="s">
        <v>93</v>
      </c>
      <c r="I19" s="26" t="s">
        <v>94</v>
      </c>
      <c r="J19" s="26" t="s">
        <v>94</v>
      </c>
      <c r="K19" s="26" t="s">
        <v>94</v>
      </c>
      <c r="L19" s="26" t="s">
        <v>94</v>
      </c>
      <c r="M19" s="26" t="s">
        <v>94</v>
      </c>
      <c r="N19" s="26" t="s">
        <v>94</v>
      </c>
      <c r="O19" s="14"/>
      <c r="P19" s="33" t="s">
        <v>61</v>
      </c>
    </row>
    <row r="20" s="3" customFormat="true" ht="59" customHeight="true" spans="1:16">
      <c r="A20" s="14">
        <v>14</v>
      </c>
      <c r="B20" s="14" t="s">
        <v>62</v>
      </c>
      <c r="C20" s="15" t="s">
        <v>95</v>
      </c>
      <c r="D20" s="16">
        <v>311400030</v>
      </c>
      <c r="E20" s="15" t="s">
        <v>96</v>
      </c>
      <c r="F20" s="15" t="s">
        <v>97</v>
      </c>
      <c r="G20" s="15" t="s">
        <v>98</v>
      </c>
      <c r="H20" s="14" t="s">
        <v>40</v>
      </c>
      <c r="I20" s="14" t="s">
        <v>33</v>
      </c>
      <c r="J20" s="26" t="s">
        <v>33</v>
      </c>
      <c r="K20" s="26" t="s">
        <v>33</v>
      </c>
      <c r="L20" s="26" t="s">
        <v>33</v>
      </c>
      <c r="M20" s="26" t="s">
        <v>33</v>
      </c>
      <c r="N20" s="26" t="s">
        <v>33</v>
      </c>
      <c r="O20" s="14"/>
      <c r="P20" s="33" t="s">
        <v>35</v>
      </c>
    </row>
    <row r="21" s="3" customFormat="true" ht="76" customHeight="true" spans="1:16">
      <c r="A21" s="14">
        <v>15</v>
      </c>
      <c r="B21" s="14" t="s">
        <v>99</v>
      </c>
      <c r="C21" s="15" t="s">
        <v>100</v>
      </c>
      <c r="D21" s="16">
        <v>331602002</v>
      </c>
      <c r="E21" s="15" t="s">
        <v>101</v>
      </c>
      <c r="F21" s="15" t="s">
        <v>102</v>
      </c>
      <c r="G21" s="15" t="s">
        <v>103</v>
      </c>
      <c r="H21" s="26" t="s">
        <v>67</v>
      </c>
      <c r="I21" s="26">
        <v>140</v>
      </c>
      <c r="J21" s="30">
        <f t="shared" si="5"/>
        <v>133</v>
      </c>
      <c r="K21" s="30">
        <f t="shared" si="6"/>
        <v>119</v>
      </c>
      <c r="L21" s="30">
        <f t="shared" si="7"/>
        <v>105</v>
      </c>
      <c r="M21" s="30">
        <f t="shared" si="8"/>
        <v>91</v>
      </c>
      <c r="N21" s="30">
        <f t="shared" si="9"/>
        <v>84</v>
      </c>
      <c r="O21" s="25" t="s">
        <v>73</v>
      </c>
      <c r="P21" s="33" t="s">
        <v>27</v>
      </c>
    </row>
    <row r="22" s="3" customFormat="true" ht="60" customHeight="true" spans="1:16">
      <c r="A22" s="17">
        <v>16</v>
      </c>
      <c r="B22" s="14" t="s">
        <v>62</v>
      </c>
      <c r="C22" s="15" t="s">
        <v>104</v>
      </c>
      <c r="D22" s="16">
        <v>311400021</v>
      </c>
      <c r="E22" s="15" t="s">
        <v>105</v>
      </c>
      <c r="F22" s="15" t="s">
        <v>106</v>
      </c>
      <c r="G22" s="15" t="s">
        <v>107</v>
      </c>
      <c r="H22" s="26" t="s">
        <v>108</v>
      </c>
      <c r="I22" s="26">
        <v>10</v>
      </c>
      <c r="J22" s="30">
        <f t="shared" si="5"/>
        <v>9.5</v>
      </c>
      <c r="K22" s="30">
        <f t="shared" si="6"/>
        <v>8.5</v>
      </c>
      <c r="L22" s="30">
        <f t="shared" si="7"/>
        <v>7.5</v>
      </c>
      <c r="M22" s="30">
        <f t="shared" si="8"/>
        <v>6.5</v>
      </c>
      <c r="N22" s="30">
        <f t="shared" si="9"/>
        <v>6</v>
      </c>
      <c r="O22" s="25"/>
      <c r="P22" s="33" t="s">
        <v>27</v>
      </c>
    </row>
    <row r="23" s="3" customFormat="true" ht="35" customHeight="true" spans="1:16">
      <c r="A23" s="18"/>
      <c r="B23" s="14" t="s">
        <v>62</v>
      </c>
      <c r="C23" s="15" t="s">
        <v>109</v>
      </c>
      <c r="D23" s="16" t="s">
        <v>110</v>
      </c>
      <c r="E23" s="15" t="s">
        <v>111</v>
      </c>
      <c r="F23" s="15"/>
      <c r="G23" s="15"/>
      <c r="H23" s="26" t="s">
        <v>108</v>
      </c>
      <c r="I23" s="26">
        <v>10</v>
      </c>
      <c r="J23" s="30">
        <f t="shared" si="5"/>
        <v>9.5</v>
      </c>
      <c r="K23" s="30">
        <f t="shared" si="6"/>
        <v>8.5</v>
      </c>
      <c r="L23" s="30">
        <f t="shared" si="7"/>
        <v>7.5</v>
      </c>
      <c r="M23" s="30">
        <f t="shared" si="8"/>
        <v>6.5</v>
      </c>
      <c r="N23" s="30">
        <f t="shared" si="9"/>
        <v>6</v>
      </c>
      <c r="O23" s="25"/>
      <c r="P23" s="33" t="s">
        <v>27</v>
      </c>
    </row>
    <row r="24" s="3" customFormat="true" ht="57" customHeight="true" spans="1:16">
      <c r="A24" s="14">
        <v>17</v>
      </c>
      <c r="B24" s="14" t="s">
        <v>99</v>
      </c>
      <c r="C24" s="15" t="s">
        <v>112</v>
      </c>
      <c r="D24" s="16">
        <v>331604018</v>
      </c>
      <c r="E24" s="15" t="s">
        <v>113</v>
      </c>
      <c r="F24" s="25" t="s">
        <v>114</v>
      </c>
      <c r="G24" s="25" t="s">
        <v>115</v>
      </c>
      <c r="H24" s="26" t="s">
        <v>108</v>
      </c>
      <c r="I24" s="26">
        <v>822</v>
      </c>
      <c r="J24" s="30">
        <f t="shared" si="5"/>
        <v>780.9</v>
      </c>
      <c r="K24" s="30">
        <f t="shared" si="6"/>
        <v>698.7</v>
      </c>
      <c r="L24" s="30">
        <f t="shared" si="7"/>
        <v>616.5</v>
      </c>
      <c r="M24" s="30">
        <f t="shared" si="8"/>
        <v>534.3</v>
      </c>
      <c r="N24" s="30">
        <f t="shared" si="9"/>
        <v>493.2</v>
      </c>
      <c r="O24" s="26"/>
      <c r="P24" s="33" t="s">
        <v>116</v>
      </c>
    </row>
    <row r="25" s="3" customFormat="true" ht="80" customHeight="true" spans="1:16">
      <c r="A25" s="17">
        <v>18</v>
      </c>
      <c r="B25" s="14" t="s">
        <v>99</v>
      </c>
      <c r="C25" s="15" t="s">
        <v>117</v>
      </c>
      <c r="D25" s="16">
        <v>331602004</v>
      </c>
      <c r="E25" s="15" t="s">
        <v>118</v>
      </c>
      <c r="F25" s="25" t="s">
        <v>119</v>
      </c>
      <c r="G25" s="25" t="s">
        <v>120</v>
      </c>
      <c r="H25" s="26" t="s">
        <v>121</v>
      </c>
      <c r="I25" s="26">
        <v>143</v>
      </c>
      <c r="J25" s="30">
        <f t="shared" si="5"/>
        <v>135.85</v>
      </c>
      <c r="K25" s="30">
        <f t="shared" si="6"/>
        <v>121.55</v>
      </c>
      <c r="L25" s="30">
        <f t="shared" si="7"/>
        <v>107.25</v>
      </c>
      <c r="M25" s="30">
        <f t="shared" si="8"/>
        <v>92.95</v>
      </c>
      <c r="N25" s="30">
        <f t="shared" si="9"/>
        <v>85.8</v>
      </c>
      <c r="O25" s="25" t="s">
        <v>122</v>
      </c>
      <c r="P25" s="33" t="s">
        <v>27</v>
      </c>
    </row>
    <row r="26" s="3" customFormat="true" ht="49" customHeight="true" spans="1:16">
      <c r="A26" s="18"/>
      <c r="B26" s="14" t="s">
        <v>99</v>
      </c>
      <c r="C26" s="19" t="s">
        <v>123</v>
      </c>
      <c r="D26" s="16" t="s">
        <v>124</v>
      </c>
      <c r="E26" s="19" t="s">
        <v>125</v>
      </c>
      <c r="F26" s="25"/>
      <c r="G26" s="25"/>
      <c r="H26" s="26" t="s">
        <v>121</v>
      </c>
      <c r="I26" s="26" t="s">
        <v>33</v>
      </c>
      <c r="J26" s="26" t="s">
        <v>33</v>
      </c>
      <c r="K26" s="26" t="s">
        <v>33</v>
      </c>
      <c r="L26" s="26" t="s">
        <v>33</v>
      </c>
      <c r="M26" s="26" t="s">
        <v>33</v>
      </c>
      <c r="N26" s="26" t="s">
        <v>33</v>
      </c>
      <c r="O26" s="25"/>
      <c r="P26" s="33" t="s">
        <v>35</v>
      </c>
    </row>
    <row r="27" s="3" customFormat="true" ht="76" customHeight="true" spans="1:16">
      <c r="A27" s="17">
        <v>19</v>
      </c>
      <c r="B27" s="14" t="s">
        <v>99</v>
      </c>
      <c r="C27" s="15" t="s">
        <v>126</v>
      </c>
      <c r="D27" s="20">
        <v>331602013</v>
      </c>
      <c r="E27" s="15" t="s">
        <v>127</v>
      </c>
      <c r="F27" s="25" t="s">
        <v>128</v>
      </c>
      <c r="G27" s="25" t="s">
        <v>120</v>
      </c>
      <c r="H27" s="26" t="s">
        <v>121</v>
      </c>
      <c r="I27" s="26">
        <v>1372</v>
      </c>
      <c r="J27" s="30">
        <f t="shared" ref="J27:J33" si="10">I27*0.95</f>
        <v>1303.4</v>
      </c>
      <c r="K27" s="30">
        <f t="shared" ref="K27:K33" si="11">I27*0.85</f>
        <v>1166.2</v>
      </c>
      <c r="L27" s="30">
        <f t="shared" ref="L27:L33" si="12">I27*0.75</f>
        <v>1029</v>
      </c>
      <c r="M27" s="30">
        <f t="shared" ref="M27:M33" si="13">I27*0.65</f>
        <v>891.8</v>
      </c>
      <c r="N27" s="30">
        <f t="shared" ref="N27:N33" si="14">I27*0.6</f>
        <v>823.2</v>
      </c>
      <c r="O27" s="25" t="s">
        <v>129</v>
      </c>
      <c r="P27" s="33" t="s">
        <v>27</v>
      </c>
    </row>
    <row r="28" s="3" customFormat="true" ht="58" customHeight="true" spans="1:16">
      <c r="A28" s="18"/>
      <c r="B28" s="14" t="s">
        <v>99</v>
      </c>
      <c r="C28" s="21" t="s">
        <v>130</v>
      </c>
      <c r="D28" s="20" t="s">
        <v>131</v>
      </c>
      <c r="E28" s="21" t="s">
        <v>132</v>
      </c>
      <c r="F28" s="25"/>
      <c r="G28" s="25"/>
      <c r="H28" s="26" t="s">
        <v>121</v>
      </c>
      <c r="I28" s="26" t="s">
        <v>33</v>
      </c>
      <c r="J28" s="26" t="s">
        <v>33</v>
      </c>
      <c r="K28" s="26" t="s">
        <v>33</v>
      </c>
      <c r="L28" s="26" t="s">
        <v>33</v>
      </c>
      <c r="M28" s="26" t="s">
        <v>33</v>
      </c>
      <c r="N28" s="26" t="s">
        <v>33</v>
      </c>
      <c r="O28" s="25"/>
      <c r="P28" s="33" t="s">
        <v>35</v>
      </c>
    </row>
    <row r="29" s="3" customFormat="true" ht="121" customHeight="true" spans="1:16">
      <c r="A29" s="17">
        <v>20</v>
      </c>
      <c r="B29" s="14" t="s">
        <v>99</v>
      </c>
      <c r="C29" s="15" t="s">
        <v>133</v>
      </c>
      <c r="D29" s="16">
        <v>331602007</v>
      </c>
      <c r="E29" s="15" t="s">
        <v>134</v>
      </c>
      <c r="F29" s="25" t="s">
        <v>135</v>
      </c>
      <c r="G29" s="25" t="s">
        <v>136</v>
      </c>
      <c r="H29" s="26" t="s">
        <v>121</v>
      </c>
      <c r="I29" s="26">
        <v>572</v>
      </c>
      <c r="J29" s="30">
        <f t="shared" si="10"/>
        <v>543.4</v>
      </c>
      <c r="K29" s="30">
        <f t="shared" si="11"/>
        <v>486.2</v>
      </c>
      <c r="L29" s="30">
        <f t="shared" si="12"/>
        <v>429</v>
      </c>
      <c r="M29" s="30">
        <f t="shared" si="13"/>
        <v>371.8</v>
      </c>
      <c r="N29" s="30">
        <f t="shared" si="14"/>
        <v>343.2</v>
      </c>
      <c r="O29" s="25" t="s">
        <v>137</v>
      </c>
      <c r="P29" s="33" t="s">
        <v>27</v>
      </c>
    </row>
    <row r="30" s="3" customFormat="true" ht="41" customHeight="true" spans="1:16">
      <c r="A30" s="18"/>
      <c r="B30" s="14" t="s">
        <v>99</v>
      </c>
      <c r="C30" s="15" t="s">
        <v>138</v>
      </c>
      <c r="D30" s="16" t="s">
        <v>139</v>
      </c>
      <c r="E30" s="15" t="s">
        <v>140</v>
      </c>
      <c r="F30" s="25"/>
      <c r="G30" s="25"/>
      <c r="H30" s="26" t="s">
        <v>121</v>
      </c>
      <c r="I30" s="26" t="s">
        <v>33</v>
      </c>
      <c r="J30" s="26" t="s">
        <v>33</v>
      </c>
      <c r="K30" s="26" t="s">
        <v>33</v>
      </c>
      <c r="L30" s="26" t="s">
        <v>33</v>
      </c>
      <c r="M30" s="26" t="s">
        <v>33</v>
      </c>
      <c r="N30" s="26" t="s">
        <v>33</v>
      </c>
      <c r="O30" s="25"/>
      <c r="P30" s="33" t="s">
        <v>35</v>
      </c>
    </row>
    <row r="31" s="3" customFormat="true" ht="96" customHeight="true" spans="1:16">
      <c r="A31" s="17">
        <v>21</v>
      </c>
      <c r="B31" s="14" t="s">
        <v>99</v>
      </c>
      <c r="C31" s="15" t="s">
        <v>141</v>
      </c>
      <c r="D31" s="16">
        <v>331602005</v>
      </c>
      <c r="E31" s="15" t="s">
        <v>142</v>
      </c>
      <c r="F31" s="25" t="s">
        <v>143</v>
      </c>
      <c r="G31" s="25" t="s">
        <v>120</v>
      </c>
      <c r="H31" s="26" t="s">
        <v>121</v>
      </c>
      <c r="I31" s="26">
        <v>800</v>
      </c>
      <c r="J31" s="30">
        <f t="shared" si="10"/>
        <v>760</v>
      </c>
      <c r="K31" s="30">
        <f t="shared" si="11"/>
        <v>680</v>
      </c>
      <c r="L31" s="30">
        <f t="shared" si="12"/>
        <v>600</v>
      </c>
      <c r="M31" s="30">
        <f t="shared" si="13"/>
        <v>520</v>
      </c>
      <c r="N31" s="30">
        <f t="shared" si="14"/>
        <v>480</v>
      </c>
      <c r="O31" s="25" t="s">
        <v>144</v>
      </c>
      <c r="P31" s="33" t="s">
        <v>27</v>
      </c>
    </row>
    <row r="32" s="3" customFormat="true" ht="55" customHeight="true" spans="1:16">
      <c r="A32" s="22"/>
      <c r="B32" s="14" t="s">
        <v>99</v>
      </c>
      <c r="C32" s="15" t="s">
        <v>145</v>
      </c>
      <c r="D32" s="16" t="s">
        <v>146</v>
      </c>
      <c r="E32" s="15" t="s">
        <v>147</v>
      </c>
      <c r="F32" s="25"/>
      <c r="G32" s="25"/>
      <c r="H32" s="26" t="s">
        <v>121</v>
      </c>
      <c r="I32" s="26">
        <v>500</v>
      </c>
      <c r="J32" s="30">
        <f t="shared" si="10"/>
        <v>475</v>
      </c>
      <c r="K32" s="30">
        <f t="shared" si="11"/>
        <v>425</v>
      </c>
      <c r="L32" s="30">
        <f t="shared" si="12"/>
        <v>375</v>
      </c>
      <c r="M32" s="30">
        <f t="shared" si="13"/>
        <v>325</v>
      </c>
      <c r="N32" s="30">
        <f t="shared" si="14"/>
        <v>300</v>
      </c>
      <c r="O32" s="25"/>
      <c r="P32" s="33" t="s">
        <v>27</v>
      </c>
    </row>
    <row r="33" s="3" customFormat="true" ht="54" customHeight="true" spans="1:16">
      <c r="A33" s="18"/>
      <c r="B33" s="14" t="s">
        <v>99</v>
      </c>
      <c r="C33" s="15" t="s">
        <v>148</v>
      </c>
      <c r="D33" s="16" t="s">
        <v>149</v>
      </c>
      <c r="E33" s="15" t="s">
        <v>150</v>
      </c>
      <c r="F33" s="25"/>
      <c r="G33" s="25"/>
      <c r="H33" s="26" t="s">
        <v>121</v>
      </c>
      <c r="I33" s="26">
        <v>800</v>
      </c>
      <c r="J33" s="30">
        <f t="shared" si="10"/>
        <v>760</v>
      </c>
      <c r="K33" s="30">
        <f t="shared" si="11"/>
        <v>680</v>
      </c>
      <c r="L33" s="30">
        <f t="shared" si="12"/>
        <v>600</v>
      </c>
      <c r="M33" s="30">
        <f t="shared" si="13"/>
        <v>520</v>
      </c>
      <c r="N33" s="30">
        <f t="shared" si="14"/>
        <v>480</v>
      </c>
      <c r="O33" s="25"/>
      <c r="P33" s="33" t="s">
        <v>27</v>
      </c>
    </row>
    <row r="34" s="3" customFormat="true" ht="148" customHeight="true" spans="1:16">
      <c r="A34" s="17">
        <v>22</v>
      </c>
      <c r="B34" s="14" t="s">
        <v>99</v>
      </c>
      <c r="C34" s="15" t="s">
        <v>151</v>
      </c>
      <c r="D34" s="16">
        <v>331602006</v>
      </c>
      <c r="E34" s="15" t="s">
        <v>152</v>
      </c>
      <c r="F34" s="25" t="s">
        <v>153</v>
      </c>
      <c r="G34" s="25" t="s">
        <v>120</v>
      </c>
      <c r="H34" s="26" t="s">
        <v>121</v>
      </c>
      <c r="I34" s="26" t="s">
        <v>33</v>
      </c>
      <c r="J34" s="26" t="s">
        <v>33</v>
      </c>
      <c r="K34" s="26" t="s">
        <v>33</v>
      </c>
      <c r="L34" s="26" t="s">
        <v>33</v>
      </c>
      <c r="M34" s="26" t="s">
        <v>33</v>
      </c>
      <c r="N34" s="26" t="s">
        <v>33</v>
      </c>
      <c r="O34" s="25" t="s">
        <v>154</v>
      </c>
      <c r="P34" s="33" t="s">
        <v>35</v>
      </c>
    </row>
    <row r="35" s="3" customFormat="true" ht="55" customHeight="true" spans="1:16">
      <c r="A35" s="22"/>
      <c r="B35" s="14" t="s">
        <v>99</v>
      </c>
      <c r="C35" s="15" t="s">
        <v>155</v>
      </c>
      <c r="D35" s="16" t="s">
        <v>156</v>
      </c>
      <c r="E35" s="15" t="s">
        <v>157</v>
      </c>
      <c r="F35" s="25"/>
      <c r="G35" s="25"/>
      <c r="H35" s="26" t="s">
        <v>121</v>
      </c>
      <c r="I35" s="26" t="s">
        <v>33</v>
      </c>
      <c r="J35" s="26" t="s">
        <v>33</v>
      </c>
      <c r="K35" s="26" t="s">
        <v>33</v>
      </c>
      <c r="L35" s="26" t="s">
        <v>33</v>
      </c>
      <c r="M35" s="26" t="s">
        <v>33</v>
      </c>
      <c r="N35" s="26" t="s">
        <v>33</v>
      </c>
      <c r="O35" s="25"/>
      <c r="P35" s="33" t="s">
        <v>35</v>
      </c>
    </row>
    <row r="36" s="3" customFormat="true" ht="59" customHeight="true" spans="1:16">
      <c r="A36" s="18"/>
      <c r="B36" s="14" t="s">
        <v>99</v>
      </c>
      <c r="C36" s="15" t="s">
        <v>158</v>
      </c>
      <c r="D36" s="16" t="s">
        <v>159</v>
      </c>
      <c r="E36" s="15" t="s">
        <v>160</v>
      </c>
      <c r="F36" s="25"/>
      <c r="G36" s="25"/>
      <c r="H36" s="26" t="s">
        <v>121</v>
      </c>
      <c r="I36" s="26" t="s">
        <v>33</v>
      </c>
      <c r="J36" s="26" t="s">
        <v>33</v>
      </c>
      <c r="K36" s="26" t="s">
        <v>33</v>
      </c>
      <c r="L36" s="26" t="s">
        <v>33</v>
      </c>
      <c r="M36" s="26" t="s">
        <v>33</v>
      </c>
      <c r="N36" s="26" t="s">
        <v>33</v>
      </c>
      <c r="O36" s="25"/>
      <c r="P36" s="33" t="s">
        <v>35</v>
      </c>
    </row>
    <row r="37" s="3" customFormat="true" ht="101" customHeight="true" spans="1:16">
      <c r="A37" s="17">
        <v>23</v>
      </c>
      <c r="B37" s="14" t="s">
        <v>99</v>
      </c>
      <c r="C37" s="15" t="s">
        <v>161</v>
      </c>
      <c r="D37" s="16">
        <v>331602003</v>
      </c>
      <c r="E37" s="15" t="s">
        <v>162</v>
      </c>
      <c r="F37" s="25" t="s">
        <v>163</v>
      </c>
      <c r="G37" s="25" t="s">
        <v>120</v>
      </c>
      <c r="H37" s="26" t="s">
        <v>121</v>
      </c>
      <c r="I37" s="26">
        <v>800</v>
      </c>
      <c r="J37" s="30">
        <f t="shared" ref="J37:J42" si="15">I37*0.95</f>
        <v>760</v>
      </c>
      <c r="K37" s="30">
        <f t="shared" ref="K37:K42" si="16">I37*0.85</f>
        <v>680</v>
      </c>
      <c r="L37" s="30">
        <f t="shared" ref="L37:L42" si="17">I37*0.75</f>
        <v>600</v>
      </c>
      <c r="M37" s="30">
        <f t="shared" ref="M37:M42" si="18">I37*0.65</f>
        <v>520</v>
      </c>
      <c r="N37" s="30">
        <f t="shared" ref="N37:N42" si="19">I37*0.6</f>
        <v>480</v>
      </c>
      <c r="O37" s="25" t="s">
        <v>164</v>
      </c>
      <c r="P37" s="33" t="s">
        <v>27</v>
      </c>
    </row>
    <row r="38" s="3" customFormat="true" ht="54" customHeight="true" spans="1:16">
      <c r="A38" s="18"/>
      <c r="B38" s="14" t="s">
        <v>99</v>
      </c>
      <c r="C38" s="19" t="s">
        <v>165</v>
      </c>
      <c r="D38" s="16" t="s">
        <v>166</v>
      </c>
      <c r="E38" s="19" t="s">
        <v>167</v>
      </c>
      <c r="F38" s="25"/>
      <c r="G38" s="25"/>
      <c r="H38" s="26" t="s">
        <v>121</v>
      </c>
      <c r="I38" s="26">
        <v>500</v>
      </c>
      <c r="J38" s="30">
        <f t="shared" si="15"/>
        <v>475</v>
      </c>
      <c r="K38" s="30">
        <f t="shared" si="16"/>
        <v>425</v>
      </c>
      <c r="L38" s="30">
        <f t="shared" si="17"/>
        <v>375</v>
      </c>
      <c r="M38" s="30">
        <f t="shared" si="18"/>
        <v>325</v>
      </c>
      <c r="N38" s="30">
        <f t="shared" si="19"/>
        <v>300</v>
      </c>
      <c r="O38" s="25"/>
      <c r="P38" s="33" t="s">
        <v>27</v>
      </c>
    </row>
    <row r="39" s="3" customFormat="true" ht="136" customHeight="true" spans="1:16">
      <c r="A39" s="17">
        <v>24</v>
      </c>
      <c r="B39" s="14" t="s">
        <v>99</v>
      </c>
      <c r="C39" s="15" t="s">
        <v>168</v>
      </c>
      <c r="D39" s="16">
        <v>331602009</v>
      </c>
      <c r="E39" s="15" t="s">
        <v>169</v>
      </c>
      <c r="F39" s="25" t="s">
        <v>170</v>
      </c>
      <c r="G39" s="25" t="s">
        <v>120</v>
      </c>
      <c r="H39" s="26" t="s">
        <v>121</v>
      </c>
      <c r="I39" s="26" t="s">
        <v>33</v>
      </c>
      <c r="J39" s="26" t="s">
        <v>33</v>
      </c>
      <c r="K39" s="26" t="s">
        <v>33</v>
      </c>
      <c r="L39" s="26" t="s">
        <v>33</v>
      </c>
      <c r="M39" s="26" t="s">
        <v>33</v>
      </c>
      <c r="N39" s="26" t="s">
        <v>33</v>
      </c>
      <c r="O39" s="25" t="s">
        <v>171</v>
      </c>
      <c r="P39" s="33" t="s">
        <v>35</v>
      </c>
    </row>
    <row r="40" s="3" customFormat="true" ht="58" customHeight="true" spans="1:16">
      <c r="A40" s="18"/>
      <c r="B40" s="14" t="s">
        <v>99</v>
      </c>
      <c r="C40" s="15" t="s">
        <v>172</v>
      </c>
      <c r="D40" s="16" t="s">
        <v>173</v>
      </c>
      <c r="E40" s="15" t="s">
        <v>174</v>
      </c>
      <c r="F40" s="25"/>
      <c r="G40" s="25"/>
      <c r="H40" s="26" t="s">
        <v>121</v>
      </c>
      <c r="I40" s="26" t="s">
        <v>33</v>
      </c>
      <c r="J40" s="26" t="s">
        <v>33</v>
      </c>
      <c r="K40" s="26" t="s">
        <v>33</v>
      </c>
      <c r="L40" s="26" t="s">
        <v>33</v>
      </c>
      <c r="M40" s="26" t="s">
        <v>33</v>
      </c>
      <c r="N40" s="26" t="s">
        <v>33</v>
      </c>
      <c r="O40" s="25"/>
      <c r="P40" s="33" t="s">
        <v>35</v>
      </c>
    </row>
    <row r="41" s="3" customFormat="true" ht="91" customHeight="true" spans="1:16">
      <c r="A41" s="17">
        <v>25</v>
      </c>
      <c r="B41" s="14" t="s">
        <v>99</v>
      </c>
      <c r="C41" s="15" t="s">
        <v>175</v>
      </c>
      <c r="D41" s="16">
        <v>331602011</v>
      </c>
      <c r="E41" s="15" t="s">
        <v>176</v>
      </c>
      <c r="F41" s="15" t="s">
        <v>177</v>
      </c>
      <c r="G41" s="15" t="s">
        <v>120</v>
      </c>
      <c r="H41" s="26" t="s">
        <v>121</v>
      </c>
      <c r="I41" s="26">
        <v>800</v>
      </c>
      <c r="J41" s="30">
        <f t="shared" si="15"/>
        <v>760</v>
      </c>
      <c r="K41" s="30">
        <f t="shared" si="16"/>
        <v>680</v>
      </c>
      <c r="L41" s="30">
        <f t="shared" si="17"/>
        <v>600</v>
      </c>
      <c r="M41" s="30">
        <f t="shared" si="18"/>
        <v>520</v>
      </c>
      <c r="N41" s="30">
        <f t="shared" si="19"/>
        <v>480</v>
      </c>
      <c r="O41" s="25" t="s">
        <v>178</v>
      </c>
      <c r="P41" s="33" t="s">
        <v>27</v>
      </c>
    </row>
    <row r="42" s="3" customFormat="true" ht="55" customHeight="true" spans="1:16">
      <c r="A42" s="18"/>
      <c r="B42" s="14" t="s">
        <v>99</v>
      </c>
      <c r="C42" s="15" t="s">
        <v>179</v>
      </c>
      <c r="D42" s="16" t="s">
        <v>180</v>
      </c>
      <c r="E42" s="15" t="s">
        <v>181</v>
      </c>
      <c r="F42" s="15"/>
      <c r="G42" s="15"/>
      <c r="H42" s="26" t="s">
        <v>121</v>
      </c>
      <c r="I42" s="26">
        <v>500</v>
      </c>
      <c r="J42" s="30">
        <f t="shared" si="15"/>
        <v>475</v>
      </c>
      <c r="K42" s="30">
        <f t="shared" si="16"/>
        <v>425</v>
      </c>
      <c r="L42" s="30">
        <f t="shared" si="17"/>
        <v>375</v>
      </c>
      <c r="M42" s="30">
        <f t="shared" si="18"/>
        <v>325</v>
      </c>
      <c r="N42" s="30">
        <f t="shared" si="19"/>
        <v>300</v>
      </c>
      <c r="O42" s="25"/>
      <c r="P42" s="33" t="s">
        <v>27</v>
      </c>
    </row>
    <row r="43" s="3" customFormat="true" ht="157" customHeight="true" spans="1:16">
      <c r="A43" s="17">
        <v>26</v>
      </c>
      <c r="B43" s="14" t="s">
        <v>99</v>
      </c>
      <c r="C43" s="15" t="s">
        <v>182</v>
      </c>
      <c r="D43" s="16">
        <v>331602012</v>
      </c>
      <c r="E43" s="15" t="s">
        <v>183</v>
      </c>
      <c r="F43" s="15" t="s">
        <v>184</v>
      </c>
      <c r="G43" s="15" t="s">
        <v>185</v>
      </c>
      <c r="H43" s="26" t="s">
        <v>121</v>
      </c>
      <c r="I43" s="26" t="s">
        <v>33</v>
      </c>
      <c r="J43" s="26" t="s">
        <v>33</v>
      </c>
      <c r="K43" s="26" t="s">
        <v>33</v>
      </c>
      <c r="L43" s="26" t="s">
        <v>33</v>
      </c>
      <c r="M43" s="26" t="s">
        <v>33</v>
      </c>
      <c r="N43" s="26" t="s">
        <v>33</v>
      </c>
      <c r="O43" s="25" t="s">
        <v>186</v>
      </c>
      <c r="P43" s="33" t="s">
        <v>35</v>
      </c>
    </row>
    <row r="44" s="3" customFormat="true" ht="56" customHeight="true" spans="1:16">
      <c r="A44" s="18"/>
      <c r="B44" s="14" t="s">
        <v>99</v>
      </c>
      <c r="C44" s="15" t="s">
        <v>187</v>
      </c>
      <c r="D44" s="16" t="s">
        <v>188</v>
      </c>
      <c r="E44" s="15" t="s">
        <v>189</v>
      </c>
      <c r="F44" s="15"/>
      <c r="G44" s="15"/>
      <c r="H44" s="26" t="s">
        <v>121</v>
      </c>
      <c r="I44" s="26" t="s">
        <v>33</v>
      </c>
      <c r="J44" s="26" t="s">
        <v>33</v>
      </c>
      <c r="K44" s="26" t="s">
        <v>33</v>
      </c>
      <c r="L44" s="26" t="s">
        <v>33</v>
      </c>
      <c r="M44" s="26" t="s">
        <v>33</v>
      </c>
      <c r="N44" s="26" t="s">
        <v>33</v>
      </c>
      <c r="O44" s="25"/>
      <c r="P44" s="33" t="s">
        <v>35</v>
      </c>
    </row>
    <row r="45" s="3" customFormat="true" ht="79" customHeight="true" spans="1:16">
      <c r="A45" s="17">
        <v>27</v>
      </c>
      <c r="B45" s="14" t="s">
        <v>99</v>
      </c>
      <c r="C45" s="15" t="s">
        <v>190</v>
      </c>
      <c r="D45" s="16">
        <v>331604015</v>
      </c>
      <c r="E45" s="15" t="s">
        <v>191</v>
      </c>
      <c r="F45" s="25" t="s">
        <v>192</v>
      </c>
      <c r="G45" s="15" t="s">
        <v>120</v>
      </c>
      <c r="H45" s="26" t="s">
        <v>193</v>
      </c>
      <c r="I45" s="26">
        <v>252</v>
      </c>
      <c r="J45" s="30">
        <f t="shared" ref="J45:J49" si="20">I45*0.95</f>
        <v>239.4</v>
      </c>
      <c r="K45" s="30">
        <f t="shared" ref="K45:K49" si="21">I45*0.85</f>
        <v>214.2</v>
      </c>
      <c r="L45" s="30">
        <f t="shared" ref="L45:L49" si="22">I45*0.75</f>
        <v>189</v>
      </c>
      <c r="M45" s="30">
        <f t="shared" ref="M45:M49" si="23">I45*0.65</f>
        <v>163.8</v>
      </c>
      <c r="N45" s="30">
        <f t="shared" ref="N45:N49" si="24">I45*0.6</f>
        <v>151.2</v>
      </c>
      <c r="O45" s="25" t="s">
        <v>194</v>
      </c>
      <c r="P45" s="33" t="s">
        <v>116</v>
      </c>
    </row>
    <row r="46" s="3" customFormat="true" ht="51" customHeight="true" spans="1:16">
      <c r="A46" s="18"/>
      <c r="B46" s="14" t="s">
        <v>99</v>
      </c>
      <c r="C46" s="15" t="s">
        <v>195</v>
      </c>
      <c r="D46" s="16" t="s">
        <v>196</v>
      </c>
      <c r="E46" s="15" t="s">
        <v>197</v>
      </c>
      <c r="F46" s="25"/>
      <c r="G46" s="15"/>
      <c r="H46" s="26" t="s">
        <v>193</v>
      </c>
      <c r="I46" s="26" t="s">
        <v>33</v>
      </c>
      <c r="J46" s="26" t="s">
        <v>33</v>
      </c>
      <c r="K46" s="26" t="s">
        <v>33</v>
      </c>
      <c r="L46" s="26" t="s">
        <v>33</v>
      </c>
      <c r="M46" s="26" t="s">
        <v>33</v>
      </c>
      <c r="N46" s="26" t="s">
        <v>33</v>
      </c>
      <c r="O46" s="25"/>
      <c r="P46" s="33" t="s">
        <v>35</v>
      </c>
    </row>
    <row r="47" s="3" customFormat="true" ht="66" customHeight="true" spans="1:16">
      <c r="A47" s="17">
        <v>28</v>
      </c>
      <c r="B47" s="14" t="s">
        <v>99</v>
      </c>
      <c r="C47" s="15" t="s">
        <v>198</v>
      </c>
      <c r="D47" s="16">
        <v>331603045</v>
      </c>
      <c r="E47" s="15" t="s">
        <v>199</v>
      </c>
      <c r="F47" s="25" t="s">
        <v>200</v>
      </c>
      <c r="G47" s="25" t="s">
        <v>201</v>
      </c>
      <c r="H47" s="26" t="s">
        <v>121</v>
      </c>
      <c r="I47" s="26">
        <v>560</v>
      </c>
      <c r="J47" s="30">
        <f t="shared" si="20"/>
        <v>532</v>
      </c>
      <c r="K47" s="30">
        <f t="shared" si="21"/>
        <v>476</v>
      </c>
      <c r="L47" s="30">
        <f t="shared" si="22"/>
        <v>420</v>
      </c>
      <c r="M47" s="30">
        <f t="shared" si="23"/>
        <v>364</v>
      </c>
      <c r="N47" s="30">
        <f t="shared" si="24"/>
        <v>336</v>
      </c>
      <c r="O47" s="34"/>
      <c r="P47" s="33" t="s">
        <v>27</v>
      </c>
    </row>
    <row r="48" s="3" customFormat="true" ht="45" customHeight="true" spans="1:16">
      <c r="A48" s="18"/>
      <c r="B48" s="14" t="s">
        <v>99</v>
      </c>
      <c r="C48" s="15" t="s">
        <v>202</v>
      </c>
      <c r="D48" s="16" t="s">
        <v>203</v>
      </c>
      <c r="E48" s="15" t="s">
        <v>204</v>
      </c>
      <c r="F48" s="25"/>
      <c r="G48" s="25"/>
      <c r="H48" s="26" t="s">
        <v>121</v>
      </c>
      <c r="I48" s="26" t="s">
        <v>33</v>
      </c>
      <c r="J48" s="26" t="s">
        <v>33</v>
      </c>
      <c r="K48" s="26" t="s">
        <v>33</v>
      </c>
      <c r="L48" s="26" t="s">
        <v>33</v>
      </c>
      <c r="M48" s="26" t="s">
        <v>33</v>
      </c>
      <c r="N48" s="26" t="s">
        <v>33</v>
      </c>
      <c r="O48" s="34"/>
      <c r="P48" s="33" t="s">
        <v>35</v>
      </c>
    </row>
    <row r="49" s="3" customFormat="true" ht="68" customHeight="true" spans="1:16">
      <c r="A49" s="14">
        <v>29</v>
      </c>
      <c r="B49" s="14" t="s">
        <v>99</v>
      </c>
      <c r="C49" s="15" t="s">
        <v>205</v>
      </c>
      <c r="D49" s="16">
        <v>331603043</v>
      </c>
      <c r="E49" s="15" t="s">
        <v>206</v>
      </c>
      <c r="F49" s="25" t="s">
        <v>207</v>
      </c>
      <c r="G49" s="15" t="s">
        <v>208</v>
      </c>
      <c r="H49" s="26" t="s">
        <v>121</v>
      </c>
      <c r="I49" s="26">
        <v>560</v>
      </c>
      <c r="J49" s="30">
        <f t="shared" si="20"/>
        <v>532</v>
      </c>
      <c r="K49" s="30">
        <f t="shared" si="21"/>
        <v>476</v>
      </c>
      <c r="L49" s="30">
        <f t="shared" si="22"/>
        <v>420</v>
      </c>
      <c r="M49" s="30">
        <f t="shared" si="23"/>
        <v>364</v>
      </c>
      <c r="N49" s="30">
        <f t="shared" si="24"/>
        <v>336</v>
      </c>
      <c r="O49" s="34"/>
      <c r="P49" s="33" t="s">
        <v>27</v>
      </c>
    </row>
    <row r="50" s="3" customFormat="true" ht="70" customHeight="true" spans="1:16">
      <c r="A50" s="14">
        <v>30</v>
      </c>
      <c r="B50" s="14" t="s">
        <v>99</v>
      </c>
      <c r="C50" s="15" t="s">
        <v>209</v>
      </c>
      <c r="D50" s="16">
        <v>331603044</v>
      </c>
      <c r="E50" s="15" t="s">
        <v>210</v>
      </c>
      <c r="F50" s="25" t="s">
        <v>211</v>
      </c>
      <c r="G50" s="15" t="s">
        <v>212</v>
      </c>
      <c r="H50" s="26" t="s">
        <v>121</v>
      </c>
      <c r="I50" s="26" t="s">
        <v>33</v>
      </c>
      <c r="J50" s="26" t="s">
        <v>33</v>
      </c>
      <c r="K50" s="26" t="s">
        <v>33</v>
      </c>
      <c r="L50" s="26" t="s">
        <v>33</v>
      </c>
      <c r="M50" s="26" t="s">
        <v>33</v>
      </c>
      <c r="N50" s="26" t="s">
        <v>33</v>
      </c>
      <c r="O50" s="25" t="s">
        <v>213</v>
      </c>
      <c r="P50" s="33" t="s">
        <v>35</v>
      </c>
    </row>
    <row r="51" s="3" customFormat="true" ht="77" customHeight="true" spans="1:16">
      <c r="A51" s="14">
        <v>31</v>
      </c>
      <c r="B51" s="14" t="s">
        <v>99</v>
      </c>
      <c r="C51" s="15" t="s">
        <v>214</v>
      </c>
      <c r="D51" s="16">
        <v>331604026</v>
      </c>
      <c r="E51" s="15" t="s">
        <v>215</v>
      </c>
      <c r="F51" s="15" t="s">
        <v>216</v>
      </c>
      <c r="G51" s="15" t="s">
        <v>208</v>
      </c>
      <c r="H51" s="26" t="s">
        <v>121</v>
      </c>
      <c r="I51" s="26" t="s">
        <v>33</v>
      </c>
      <c r="J51" s="26" t="s">
        <v>33</v>
      </c>
      <c r="K51" s="26" t="s">
        <v>33</v>
      </c>
      <c r="L51" s="26" t="s">
        <v>33</v>
      </c>
      <c r="M51" s="26" t="s">
        <v>33</v>
      </c>
      <c r="N51" s="26" t="s">
        <v>33</v>
      </c>
      <c r="O51" s="15" t="s">
        <v>217</v>
      </c>
      <c r="P51" s="33" t="s">
        <v>35</v>
      </c>
    </row>
    <row r="52" s="3" customFormat="true" ht="101" customHeight="true" spans="1:16">
      <c r="A52" s="17">
        <v>32</v>
      </c>
      <c r="B52" s="14" t="s">
        <v>99</v>
      </c>
      <c r="C52" s="15" t="s">
        <v>218</v>
      </c>
      <c r="D52" s="16">
        <v>331604024</v>
      </c>
      <c r="E52" s="15" t="s">
        <v>219</v>
      </c>
      <c r="F52" s="25" t="s">
        <v>220</v>
      </c>
      <c r="G52" s="25" t="s">
        <v>221</v>
      </c>
      <c r="H52" s="26" t="s">
        <v>121</v>
      </c>
      <c r="I52" s="26">
        <v>1209</v>
      </c>
      <c r="J52" s="30">
        <f>I52*0.95</f>
        <v>1148.55</v>
      </c>
      <c r="K52" s="30">
        <f>I52*0.85</f>
        <v>1027.65</v>
      </c>
      <c r="L52" s="30">
        <f>I52*0.75</f>
        <v>906.75</v>
      </c>
      <c r="M52" s="30">
        <f>I52*0.65</f>
        <v>785.85</v>
      </c>
      <c r="N52" s="30">
        <f>I52*0.6</f>
        <v>725.4</v>
      </c>
      <c r="O52" s="25" t="s">
        <v>222</v>
      </c>
      <c r="P52" s="33" t="s">
        <v>27</v>
      </c>
    </row>
    <row r="53" s="3" customFormat="true" ht="33" customHeight="true" spans="1:16">
      <c r="A53" s="22"/>
      <c r="B53" s="14" t="s">
        <v>99</v>
      </c>
      <c r="C53" s="15" t="s">
        <v>223</v>
      </c>
      <c r="D53" s="16" t="s">
        <v>224</v>
      </c>
      <c r="E53" s="15" t="s">
        <v>225</v>
      </c>
      <c r="F53" s="25"/>
      <c r="G53" s="25"/>
      <c r="H53" s="26" t="s">
        <v>121</v>
      </c>
      <c r="I53" s="26" t="s">
        <v>33</v>
      </c>
      <c r="J53" s="26" t="s">
        <v>33</v>
      </c>
      <c r="K53" s="26" t="s">
        <v>33</v>
      </c>
      <c r="L53" s="26" t="s">
        <v>33</v>
      </c>
      <c r="M53" s="26" t="s">
        <v>33</v>
      </c>
      <c r="N53" s="26" t="s">
        <v>33</v>
      </c>
      <c r="O53" s="25"/>
      <c r="P53" s="33" t="s">
        <v>35</v>
      </c>
    </row>
    <row r="54" s="3" customFormat="true" ht="41" customHeight="true" spans="1:16">
      <c r="A54" s="22"/>
      <c r="B54" s="14" t="s">
        <v>99</v>
      </c>
      <c r="C54" s="15" t="s">
        <v>226</v>
      </c>
      <c r="D54" s="16" t="s">
        <v>227</v>
      </c>
      <c r="E54" s="15" t="s">
        <v>228</v>
      </c>
      <c r="F54" s="25"/>
      <c r="G54" s="25"/>
      <c r="H54" s="26" t="s">
        <v>121</v>
      </c>
      <c r="I54" s="26" t="s">
        <v>33</v>
      </c>
      <c r="J54" s="26" t="s">
        <v>33</v>
      </c>
      <c r="K54" s="26" t="s">
        <v>33</v>
      </c>
      <c r="L54" s="26" t="s">
        <v>33</v>
      </c>
      <c r="M54" s="26" t="s">
        <v>33</v>
      </c>
      <c r="N54" s="26" t="s">
        <v>33</v>
      </c>
      <c r="O54" s="25"/>
      <c r="P54" s="33" t="s">
        <v>35</v>
      </c>
    </row>
    <row r="55" s="3" customFormat="true" ht="30" customHeight="true" spans="1:16">
      <c r="A55" s="22"/>
      <c r="B55" s="14" t="s">
        <v>99</v>
      </c>
      <c r="C55" s="40" t="s">
        <v>229</v>
      </c>
      <c r="D55" s="16" t="s">
        <v>230</v>
      </c>
      <c r="E55" s="15" t="s">
        <v>231</v>
      </c>
      <c r="F55" s="25"/>
      <c r="G55" s="25"/>
      <c r="H55" s="26" t="s">
        <v>121</v>
      </c>
      <c r="I55" s="26" t="s">
        <v>33</v>
      </c>
      <c r="J55" s="26" t="s">
        <v>33</v>
      </c>
      <c r="K55" s="26" t="s">
        <v>33</v>
      </c>
      <c r="L55" s="26" t="s">
        <v>33</v>
      </c>
      <c r="M55" s="26" t="s">
        <v>33</v>
      </c>
      <c r="N55" s="26" t="s">
        <v>33</v>
      </c>
      <c r="O55" s="25"/>
      <c r="P55" s="33" t="s">
        <v>35</v>
      </c>
    </row>
    <row r="56" s="3" customFormat="true" ht="35" customHeight="true" spans="1:16">
      <c r="A56" s="18"/>
      <c r="B56" s="14" t="s">
        <v>99</v>
      </c>
      <c r="C56" s="40" t="s">
        <v>232</v>
      </c>
      <c r="D56" s="16" t="s">
        <v>233</v>
      </c>
      <c r="E56" s="15" t="s">
        <v>234</v>
      </c>
      <c r="F56" s="25"/>
      <c r="G56" s="25"/>
      <c r="H56" s="26" t="s">
        <v>121</v>
      </c>
      <c r="I56" s="26" t="s">
        <v>33</v>
      </c>
      <c r="J56" s="26" t="s">
        <v>33</v>
      </c>
      <c r="K56" s="26" t="s">
        <v>33</v>
      </c>
      <c r="L56" s="26" t="s">
        <v>33</v>
      </c>
      <c r="M56" s="26" t="s">
        <v>33</v>
      </c>
      <c r="N56" s="26" t="s">
        <v>33</v>
      </c>
      <c r="O56" s="25"/>
      <c r="P56" s="33" t="s">
        <v>35</v>
      </c>
    </row>
    <row r="57" s="3" customFormat="true" ht="79" customHeight="true" spans="1:16">
      <c r="A57" s="17">
        <v>33</v>
      </c>
      <c r="B57" s="14" t="s">
        <v>99</v>
      </c>
      <c r="C57" s="15" t="s">
        <v>235</v>
      </c>
      <c r="D57" s="16">
        <v>331604028</v>
      </c>
      <c r="E57" s="15" t="s">
        <v>236</v>
      </c>
      <c r="F57" s="25" t="s">
        <v>237</v>
      </c>
      <c r="G57" s="25" t="s">
        <v>238</v>
      </c>
      <c r="H57" s="26" t="s">
        <v>121</v>
      </c>
      <c r="I57" s="26">
        <v>2100</v>
      </c>
      <c r="J57" s="30">
        <f t="shared" ref="J57:J62" si="25">I57*0.95</f>
        <v>1995</v>
      </c>
      <c r="K57" s="30">
        <f t="shared" ref="K57:K62" si="26">I57*0.85</f>
        <v>1785</v>
      </c>
      <c r="L57" s="30">
        <f t="shared" ref="L57:L62" si="27">I57*0.75</f>
        <v>1575</v>
      </c>
      <c r="M57" s="30">
        <f t="shared" ref="M57:M62" si="28">I57*0.65</f>
        <v>1365</v>
      </c>
      <c r="N57" s="30">
        <f t="shared" ref="N57:N62" si="29">I57*0.6</f>
        <v>1260</v>
      </c>
      <c r="O57" s="25" t="s">
        <v>239</v>
      </c>
      <c r="P57" s="33" t="s">
        <v>116</v>
      </c>
    </row>
    <row r="58" s="3" customFormat="true" ht="35" customHeight="true" spans="1:16">
      <c r="A58" s="22"/>
      <c r="B58" s="14" t="s">
        <v>99</v>
      </c>
      <c r="C58" s="15" t="s">
        <v>240</v>
      </c>
      <c r="D58" s="16" t="s">
        <v>241</v>
      </c>
      <c r="E58" s="15" t="s">
        <v>242</v>
      </c>
      <c r="F58" s="25"/>
      <c r="G58" s="25"/>
      <c r="H58" s="26" t="s">
        <v>121</v>
      </c>
      <c r="I58" s="26" t="s">
        <v>33</v>
      </c>
      <c r="J58" s="26" t="s">
        <v>33</v>
      </c>
      <c r="K58" s="26" t="s">
        <v>33</v>
      </c>
      <c r="L58" s="26" t="s">
        <v>33</v>
      </c>
      <c r="M58" s="26" t="s">
        <v>33</v>
      </c>
      <c r="N58" s="26" t="s">
        <v>33</v>
      </c>
      <c r="O58" s="25"/>
      <c r="P58" s="33" t="s">
        <v>35</v>
      </c>
    </row>
    <row r="59" s="3" customFormat="true" ht="33" customHeight="true" spans="1:16">
      <c r="A59" s="22"/>
      <c r="B59" s="14" t="s">
        <v>99</v>
      </c>
      <c r="C59" s="15" t="s">
        <v>243</v>
      </c>
      <c r="D59" s="16" t="s">
        <v>244</v>
      </c>
      <c r="E59" s="15" t="s">
        <v>245</v>
      </c>
      <c r="F59" s="25"/>
      <c r="G59" s="25"/>
      <c r="H59" s="26" t="s">
        <v>121</v>
      </c>
      <c r="I59" s="26" t="s">
        <v>33</v>
      </c>
      <c r="J59" s="26" t="s">
        <v>33</v>
      </c>
      <c r="K59" s="26" t="s">
        <v>33</v>
      </c>
      <c r="L59" s="26" t="s">
        <v>33</v>
      </c>
      <c r="M59" s="26" t="s">
        <v>33</v>
      </c>
      <c r="N59" s="26" t="s">
        <v>33</v>
      </c>
      <c r="O59" s="25"/>
      <c r="P59" s="33" t="s">
        <v>35</v>
      </c>
    </row>
    <row r="60" s="3" customFormat="true" ht="35" customHeight="true" spans="1:16">
      <c r="A60" s="18"/>
      <c r="B60" s="14" t="s">
        <v>99</v>
      </c>
      <c r="C60" s="40" t="s">
        <v>246</v>
      </c>
      <c r="D60" s="16" t="s">
        <v>247</v>
      </c>
      <c r="E60" s="15" t="s">
        <v>248</v>
      </c>
      <c r="F60" s="25"/>
      <c r="G60" s="25"/>
      <c r="H60" s="26" t="s">
        <v>121</v>
      </c>
      <c r="I60" s="26" t="s">
        <v>33</v>
      </c>
      <c r="J60" s="26" t="s">
        <v>33</v>
      </c>
      <c r="K60" s="26" t="s">
        <v>33</v>
      </c>
      <c r="L60" s="26" t="s">
        <v>33</v>
      </c>
      <c r="M60" s="26" t="s">
        <v>33</v>
      </c>
      <c r="N60" s="26" t="s">
        <v>33</v>
      </c>
      <c r="O60" s="25"/>
      <c r="P60" s="33" t="s">
        <v>35</v>
      </c>
    </row>
    <row r="61" s="3" customFormat="true" ht="91" customHeight="true" spans="1:16">
      <c r="A61" s="14">
        <v>34</v>
      </c>
      <c r="B61" s="14" t="s">
        <v>99</v>
      </c>
      <c r="C61" s="15" t="s">
        <v>249</v>
      </c>
      <c r="D61" s="16">
        <v>331519013</v>
      </c>
      <c r="E61" s="15" t="s">
        <v>250</v>
      </c>
      <c r="F61" s="15" t="s">
        <v>251</v>
      </c>
      <c r="G61" s="25" t="s">
        <v>252</v>
      </c>
      <c r="H61" s="26" t="s">
        <v>121</v>
      </c>
      <c r="I61" s="26">
        <v>2821</v>
      </c>
      <c r="J61" s="30">
        <f t="shared" si="25"/>
        <v>2679.95</v>
      </c>
      <c r="K61" s="30">
        <f t="shared" si="26"/>
        <v>2397.85</v>
      </c>
      <c r="L61" s="30">
        <f t="shared" si="27"/>
        <v>2115.75</v>
      </c>
      <c r="M61" s="30">
        <f t="shared" si="28"/>
        <v>1833.65</v>
      </c>
      <c r="N61" s="30">
        <f t="shared" si="29"/>
        <v>1692.6</v>
      </c>
      <c r="O61" s="25" t="s">
        <v>253</v>
      </c>
      <c r="P61" s="33" t="s">
        <v>116</v>
      </c>
    </row>
    <row r="62" s="3" customFormat="true" ht="89" customHeight="true" spans="1:16">
      <c r="A62" s="14">
        <v>35</v>
      </c>
      <c r="B62" s="14" t="s">
        <v>99</v>
      </c>
      <c r="C62" s="15" t="s">
        <v>254</v>
      </c>
      <c r="D62" s="16">
        <v>331604030</v>
      </c>
      <c r="E62" s="15" t="s">
        <v>255</v>
      </c>
      <c r="F62" s="25" t="s">
        <v>256</v>
      </c>
      <c r="G62" s="25" t="s">
        <v>257</v>
      </c>
      <c r="H62" s="26" t="s">
        <v>121</v>
      </c>
      <c r="I62" s="26">
        <v>2100</v>
      </c>
      <c r="J62" s="30">
        <f t="shared" si="25"/>
        <v>1995</v>
      </c>
      <c r="K62" s="30">
        <f t="shared" si="26"/>
        <v>1785</v>
      </c>
      <c r="L62" s="30">
        <f t="shared" si="27"/>
        <v>1575</v>
      </c>
      <c r="M62" s="30">
        <f t="shared" si="28"/>
        <v>1365</v>
      </c>
      <c r="N62" s="30">
        <f t="shared" si="29"/>
        <v>1260</v>
      </c>
      <c r="O62" s="25" t="s">
        <v>239</v>
      </c>
      <c r="P62" s="33" t="s">
        <v>116</v>
      </c>
    </row>
    <row r="63" s="3" customFormat="true" ht="82" customHeight="true" spans="1:16">
      <c r="A63" s="17">
        <v>36</v>
      </c>
      <c r="B63" s="14" t="s">
        <v>99</v>
      </c>
      <c r="C63" s="15" t="s">
        <v>258</v>
      </c>
      <c r="D63" s="16">
        <v>331603004</v>
      </c>
      <c r="E63" s="15" t="s">
        <v>259</v>
      </c>
      <c r="F63" s="15" t="s">
        <v>260</v>
      </c>
      <c r="G63" s="15" t="s">
        <v>261</v>
      </c>
      <c r="H63" s="26" t="s">
        <v>121</v>
      </c>
      <c r="I63" s="26" t="s">
        <v>33</v>
      </c>
      <c r="J63" s="26" t="s">
        <v>33</v>
      </c>
      <c r="K63" s="26" t="s">
        <v>33</v>
      </c>
      <c r="L63" s="26" t="s">
        <v>33</v>
      </c>
      <c r="M63" s="26" t="s">
        <v>33</v>
      </c>
      <c r="N63" s="26" t="s">
        <v>33</v>
      </c>
      <c r="O63" s="15" t="s">
        <v>262</v>
      </c>
      <c r="P63" s="33" t="s">
        <v>35</v>
      </c>
    </row>
    <row r="64" s="3" customFormat="true" ht="33" customHeight="true" spans="1:16">
      <c r="A64" s="18"/>
      <c r="B64" s="14" t="s">
        <v>99</v>
      </c>
      <c r="C64" s="15" t="s">
        <v>263</v>
      </c>
      <c r="D64" s="16" t="s">
        <v>264</v>
      </c>
      <c r="E64" s="15" t="s">
        <v>265</v>
      </c>
      <c r="F64" s="15"/>
      <c r="G64" s="15"/>
      <c r="H64" s="26" t="s">
        <v>121</v>
      </c>
      <c r="I64" s="26" t="s">
        <v>33</v>
      </c>
      <c r="J64" s="26" t="s">
        <v>33</v>
      </c>
      <c r="K64" s="26" t="s">
        <v>33</v>
      </c>
      <c r="L64" s="26" t="s">
        <v>33</v>
      </c>
      <c r="M64" s="26" t="s">
        <v>33</v>
      </c>
      <c r="N64" s="26" t="s">
        <v>33</v>
      </c>
      <c r="O64" s="15"/>
      <c r="P64" s="33" t="s">
        <v>35</v>
      </c>
    </row>
    <row r="65" s="3" customFormat="true" ht="78" customHeight="true" spans="1:16">
      <c r="A65" s="17">
        <v>37</v>
      </c>
      <c r="B65" s="14" t="s">
        <v>99</v>
      </c>
      <c r="C65" s="15" t="s">
        <v>266</v>
      </c>
      <c r="D65" s="16">
        <v>330606038</v>
      </c>
      <c r="E65" s="15" t="s">
        <v>267</v>
      </c>
      <c r="F65" s="15" t="s">
        <v>268</v>
      </c>
      <c r="G65" s="15" t="s">
        <v>269</v>
      </c>
      <c r="H65" s="26" t="s">
        <v>121</v>
      </c>
      <c r="I65" s="26">
        <v>840</v>
      </c>
      <c r="J65" s="30">
        <f t="shared" ref="J65:J74" si="30">I65*0.95</f>
        <v>798</v>
      </c>
      <c r="K65" s="30">
        <f t="shared" ref="K65:K74" si="31">I65*0.85</f>
        <v>714</v>
      </c>
      <c r="L65" s="30">
        <f t="shared" ref="L65:L74" si="32">I65*0.75</f>
        <v>630</v>
      </c>
      <c r="M65" s="30">
        <f t="shared" ref="M65:M74" si="33">I65*0.65</f>
        <v>546</v>
      </c>
      <c r="N65" s="30">
        <f t="shared" ref="N65:N74" si="34">I65*0.6</f>
        <v>504</v>
      </c>
      <c r="O65" s="26"/>
      <c r="P65" s="33" t="s">
        <v>27</v>
      </c>
    </row>
    <row r="66" s="3" customFormat="true" ht="38" customHeight="true" spans="1:16">
      <c r="A66" s="18"/>
      <c r="B66" s="14" t="s">
        <v>99</v>
      </c>
      <c r="C66" s="15" t="s">
        <v>270</v>
      </c>
      <c r="D66" s="16" t="s">
        <v>271</v>
      </c>
      <c r="E66" s="15" t="s">
        <v>272</v>
      </c>
      <c r="F66" s="15"/>
      <c r="G66" s="15"/>
      <c r="H66" s="26" t="s">
        <v>121</v>
      </c>
      <c r="I66" s="26" t="s">
        <v>33</v>
      </c>
      <c r="J66" s="26" t="s">
        <v>33</v>
      </c>
      <c r="K66" s="26" t="s">
        <v>33</v>
      </c>
      <c r="L66" s="26" t="s">
        <v>33</v>
      </c>
      <c r="M66" s="26" t="s">
        <v>33</v>
      </c>
      <c r="N66" s="26" t="s">
        <v>33</v>
      </c>
      <c r="O66" s="26"/>
      <c r="P66" s="33" t="s">
        <v>35</v>
      </c>
    </row>
    <row r="67" s="3" customFormat="true" ht="73" customHeight="true" spans="1:16">
      <c r="A67" s="14">
        <v>38</v>
      </c>
      <c r="B67" s="14" t="s">
        <v>99</v>
      </c>
      <c r="C67" s="15" t="s">
        <v>273</v>
      </c>
      <c r="D67" s="16">
        <v>330606037</v>
      </c>
      <c r="E67" s="15" t="s">
        <v>274</v>
      </c>
      <c r="F67" s="25" t="s">
        <v>275</v>
      </c>
      <c r="G67" s="15" t="s">
        <v>276</v>
      </c>
      <c r="H67" s="26" t="s">
        <v>40</v>
      </c>
      <c r="I67" s="26">
        <v>1118</v>
      </c>
      <c r="J67" s="30">
        <f t="shared" si="30"/>
        <v>1062.1</v>
      </c>
      <c r="K67" s="30">
        <f t="shared" si="31"/>
        <v>950.3</v>
      </c>
      <c r="L67" s="30">
        <f t="shared" si="32"/>
        <v>838.5</v>
      </c>
      <c r="M67" s="30">
        <f t="shared" si="33"/>
        <v>726.7</v>
      </c>
      <c r="N67" s="30">
        <f t="shared" si="34"/>
        <v>670.8</v>
      </c>
      <c r="O67" s="38"/>
      <c r="P67" s="33" t="s">
        <v>27</v>
      </c>
    </row>
    <row r="68" s="3" customFormat="true" ht="70" customHeight="true" spans="1:16">
      <c r="A68" s="14">
        <v>39</v>
      </c>
      <c r="B68" s="14" t="s">
        <v>99</v>
      </c>
      <c r="C68" s="15" t="s">
        <v>277</v>
      </c>
      <c r="D68" s="16">
        <v>331603005</v>
      </c>
      <c r="E68" s="15" t="s">
        <v>278</v>
      </c>
      <c r="F68" s="25" t="s">
        <v>279</v>
      </c>
      <c r="G68" s="25" t="s">
        <v>280</v>
      </c>
      <c r="H68" s="26" t="s">
        <v>40</v>
      </c>
      <c r="I68" s="26" t="s">
        <v>33</v>
      </c>
      <c r="J68" s="26" t="s">
        <v>33</v>
      </c>
      <c r="K68" s="26" t="s">
        <v>33</v>
      </c>
      <c r="L68" s="26" t="s">
        <v>33</v>
      </c>
      <c r="M68" s="26" t="s">
        <v>33</v>
      </c>
      <c r="N68" s="26" t="s">
        <v>33</v>
      </c>
      <c r="O68" s="15" t="s">
        <v>281</v>
      </c>
      <c r="P68" s="33" t="s">
        <v>35</v>
      </c>
    </row>
    <row r="69" s="3" customFormat="true" ht="83" customHeight="true" spans="1:16">
      <c r="A69" s="14">
        <v>40</v>
      </c>
      <c r="B69" s="14" t="s">
        <v>99</v>
      </c>
      <c r="C69" s="15" t="s">
        <v>282</v>
      </c>
      <c r="D69" s="16">
        <v>331603006</v>
      </c>
      <c r="E69" s="15" t="s">
        <v>283</v>
      </c>
      <c r="F69" s="25" t="s">
        <v>284</v>
      </c>
      <c r="G69" s="25" t="s">
        <v>285</v>
      </c>
      <c r="H69" s="26" t="s">
        <v>121</v>
      </c>
      <c r="I69" s="26" t="s">
        <v>33</v>
      </c>
      <c r="J69" s="26" t="s">
        <v>33</v>
      </c>
      <c r="K69" s="26" t="s">
        <v>33</v>
      </c>
      <c r="L69" s="26" t="s">
        <v>33</v>
      </c>
      <c r="M69" s="26" t="s">
        <v>33</v>
      </c>
      <c r="N69" s="26" t="s">
        <v>33</v>
      </c>
      <c r="O69" s="25" t="s">
        <v>286</v>
      </c>
      <c r="P69" s="33" t="s">
        <v>35</v>
      </c>
    </row>
    <row r="70" s="3" customFormat="true" ht="104" customHeight="true" spans="1:16">
      <c r="A70" s="14">
        <v>41</v>
      </c>
      <c r="B70" s="14" t="s">
        <v>99</v>
      </c>
      <c r="C70" s="15" t="s">
        <v>287</v>
      </c>
      <c r="D70" s="16">
        <v>331603026</v>
      </c>
      <c r="E70" s="15" t="s">
        <v>288</v>
      </c>
      <c r="F70" s="15" t="s">
        <v>289</v>
      </c>
      <c r="G70" s="15" t="s">
        <v>290</v>
      </c>
      <c r="H70" s="26" t="s">
        <v>291</v>
      </c>
      <c r="I70" s="30">
        <v>807</v>
      </c>
      <c r="J70" s="30">
        <f t="shared" si="30"/>
        <v>766.65</v>
      </c>
      <c r="K70" s="30">
        <f t="shared" si="31"/>
        <v>685.95</v>
      </c>
      <c r="L70" s="30">
        <f t="shared" si="32"/>
        <v>605.25</v>
      </c>
      <c r="M70" s="30">
        <f t="shared" si="33"/>
        <v>524.55</v>
      </c>
      <c r="N70" s="30">
        <f t="shared" si="34"/>
        <v>484.2</v>
      </c>
      <c r="O70" s="39"/>
      <c r="P70" s="33" t="s">
        <v>116</v>
      </c>
    </row>
    <row r="71" s="3" customFormat="true" ht="107" customHeight="true" spans="1:16">
      <c r="A71" s="14">
        <v>42</v>
      </c>
      <c r="B71" s="14" t="s">
        <v>99</v>
      </c>
      <c r="C71" s="15" t="s">
        <v>292</v>
      </c>
      <c r="D71" s="16">
        <v>331603015</v>
      </c>
      <c r="E71" s="15" t="s">
        <v>293</v>
      </c>
      <c r="F71" s="15" t="s">
        <v>294</v>
      </c>
      <c r="G71" s="15" t="s">
        <v>290</v>
      </c>
      <c r="H71" s="26" t="s">
        <v>291</v>
      </c>
      <c r="I71" s="30">
        <v>1068</v>
      </c>
      <c r="J71" s="30">
        <f t="shared" si="30"/>
        <v>1014.6</v>
      </c>
      <c r="K71" s="30">
        <f t="shared" si="31"/>
        <v>907.8</v>
      </c>
      <c r="L71" s="30">
        <f t="shared" si="32"/>
        <v>801</v>
      </c>
      <c r="M71" s="30">
        <f t="shared" si="33"/>
        <v>694.2</v>
      </c>
      <c r="N71" s="30">
        <f t="shared" si="34"/>
        <v>640.8</v>
      </c>
      <c r="O71" s="25" t="s">
        <v>295</v>
      </c>
      <c r="P71" s="33" t="s">
        <v>116</v>
      </c>
    </row>
    <row r="72" s="3" customFormat="true" ht="94" customHeight="true" spans="1:16">
      <c r="A72" s="17">
        <v>43</v>
      </c>
      <c r="B72" s="14" t="s">
        <v>99</v>
      </c>
      <c r="C72" s="15" t="s">
        <v>296</v>
      </c>
      <c r="D72" s="16">
        <v>331603027</v>
      </c>
      <c r="E72" s="15" t="s">
        <v>297</v>
      </c>
      <c r="F72" s="15" t="s">
        <v>298</v>
      </c>
      <c r="G72" s="15" t="s">
        <v>299</v>
      </c>
      <c r="H72" s="26" t="s">
        <v>40</v>
      </c>
      <c r="I72" s="26">
        <v>423</v>
      </c>
      <c r="J72" s="30">
        <f t="shared" si="30"/>
        <v>401.85</v>
      </c>
      <c r="K72" s="30">
        <f t="shared" si="31"/>
        <v>359.55</v>
      </c>
      <c r="L72" s="30">
        <f t="shared" si="32"/>
        <v>317.25</v>
      </c>
      <c r="M72" s="30">
        <f t="shared" si="33"/>
        <v>274.95</v>
      </c>
      <c r="N72" s="30">
        <f t="shared" si="34"/>
        <v>253.8</v>
      </c>
      <c r="O72" s="25" t="s">
        <v>300</v>
      </c>
      <c r="P72" s="33" t="s">
        <v>116</v>
      </c>
    </row>
    <row r="73" s="3" customFormat="true" ht="36" customHeight="true" spans="1:16">
      <c r="A73" s="18"/>
      <c r="B73" s="14" t="s">
        <v>99</v>
      </c>
      <c r="C73" s="15" t="s">
        <v>301</v>
      </c>
      <c r="D73" s="16" t="s">
        <v>302</v>
      </c>
      <c r="E73" s="15" t="s">
        <v>303</v>
      </c>
      <c r="F73" s="15"/>
      <c r="G73" s="15"/>
      <c r="H73" s="26" t="s">
        <v>40</v>
      </c>
      <c r="I73" s="26">
        <v>423</v>
      </c>
      <c r="J73" s="30">
        <f t="shared" si="30"/>
        <v>401.85</v>
      </c>
      <c r="K73" s="30">
        <f t="shared" si="31"/>
        <v>359.55</v>
      </c>
      <c r="L73" s="30">
        <f t="shared" si="32"/>
        <v>317.25</v>
      </c>
      <c r="M73" s="30">
        <f t="shared" si="33"/>
        <v>274.95</v>
      </c>
      <c r="N73" s="30">
        <f t="shared" si="34"/>
        <v>253.8</v>
      </c>
      <c r="O73" s="25"/>
      <c r="P73" s="33" t="s">
        <v>116</v>
      </c>
    </row>
    <row r="74" s="3" customFormat="true" ht="78" customHeight="true" spans="1:16">
      <c r="A74" s="17">
        <v>44</v>
      </c>
      <c r="B74" s="14" t="s">
        <v>99</v>
      </c>
      <c r="C74" s="15" t="s">
        <v>304</v>
      </c>
      <c r="D74" s="16">
        <v>331602010</v>
      </c>
      <c r="E74" s="15" t="s">
        <v>305</v>
      </c>
      <c r="F74" s="15" t="s">
        <v>306</v>
      </c>
      <c r="G74" s="15" t="s">
        <v>307</v>
      </c>
      <c r="H74" s="26" t="s">
        <v>40</v>
      </c>
      <c r="I74" s="26">
        <v>1960</v>
      </c>
      <c r="J74" s="30">
        <f t="shared" si="30"/>
        <v>1862</v>
      </c>
      <c r="K74" s="30">
        <f t="shared" si="31"/>
        <v>1666</v>
      </c>
      <c r="L74" s="30">
        <f t="shared" si="32"/>
        <v>1470</v>
      </c>
      <c r="M74" s="30">
        <f t="shared" si="33"/>
        <v>1274</v>
      </c>
      <c r="N74" s="30">
        <f t="shared" si="34"/>
        <v>1176</v>
      </c>
      <c r="O74" s="38"/>
      <c r="P74" s="33" t="s">
        <v>27</v>
      </c>
    </row>
    <row r="75" s="3" customFormat="true" ht="47" customHeight="true" spans="1:16">
      <c r="A75" s="18"/>
      <c r="B75" s="14" t="s">
        <v>99</v>
      </c>
      <c r="C75" s="15" t="s">
        <v>308</v>
      </c>
      <c r="D75" s="16" t="s">
        <v>309</v>
      </c>
      <c r="E75" s="15" t="s">
        <v>310</v>
      </c>
      <c r="F75" s="15"/>
      <c r="G75" s="15"/>
      <c r="H75" s="26" t="s">
        <v>40</v>
      </c>
      <c r="I75" s="26" t="s">
        <v>33</v>
      </c>
      <c r="J75" s="26" t="s">
        <v>33</v>
      </c>
      <c r="K75" s="26" t="s">
        <v>33</v>
      </c>
      <c r="L75" s="26" t="s">
        <v>33</v>
      </c>
      <c r="M75" s="26" t="s">
        <v>33</v>
      </c>
      <c r="N75" s="26" t="s">
        <v>33</v>
      </c>
      <c r="O75" s="38"/>
      <c r="P75" s="33" t="s">
        <v>35</v>
      </c>
    </row>
    <row r="76" s="3" customFormat="true" ht="89" customHeight="true" spans="1:16">
      <c r="A76" s="14">
        <v>45</v>
      </c>
      <c r="B76" s="14" t="s">
        <v>99</v>
      </c>
      <c r="C76" s="15" t="s">
        <v>311</v>
      </c>
      <c r="D76" s="16">
        <v>331604020</v>
      </c>
      <c r="E76" s="15" t="s">
        <v>312</v>
      </c>
      <c r="F76" s="25" t="s">
        <v>313</v>
      </c>
      <c r="G76" s="25" t="s">
        <v>314</v>
      </c>
      <c r="H76" s="26" t="s">
        <v>40</v>
      </c>
      <c r="I76" s="26">
        <v>1568</v>
      </c>
      <c r="J76" s="30">
        <f t="shared" ref="J76:J86" si="35">I76*0.95</f>
        <v>1489.6</v>
      </c>
      <c r="K76" s="30">
        <f t="shared" ref="K76:K86" si="36">I76*0.85</f>
        <v>1332.8</v>
      </c>
      <c r="L76" s="30">
        <f t="shared" ref="L76:L86" si="37">I76*0.75</f>
        <v>1176</v>
      </c>
      <c r="M76" s="30">
        <f t="shared" ref="M76:M86" si="38">I76*0.65</f>
        <v>1019.2</v>
      </c>
      <c r="N76" s="30">
        <f t="shared" ref="N76:N86" si="39">I76*0.6</f>
        <v>940.8</v>
      </c>
      <c r="O76" s="34"/>
      <c r="P76" s="33" t="s">
        <v>27</v>
      </c>
    </row>
    <row r="77" s="3" customFormat="true" ht="58" customHeight="true" spans="1:16">
      <c r="A77" s="14">
        <v>46</v>
      </c>
      <c r="B77" s="14" t="s">
        <v>62</v>
      </c>
      <c r="C77" s="15" t="s">
        <v>315</v>
      </c>
      <c r="D77" s="16">
        <v>311400042</v>
      </c>
      <c r="E77" s="15" t="s">
        <v>316</v>
      </c>
      <c r="F77" s="25" t="s">
        <v>317</v>
      </c>
      <c r="G77" s="25" t="s">
        <v>318</v>
      </c>
      <c r="H77" s="26" t="s">
        <v>40</v>
      </c>
      <c r="I77" s="26">
        <v>150</v>
      </c>
      <c r="J77" s="30">
        <f t="shared" si="35"/>
        <v>142.5</v>
      </c>
      <c r="K77" s="30">
        <f t="shared" si="36"/>
        <v>127.5</v>
      </c>
      <c r="L77" s="30">
        <f t="shared" si="37"/>
        <v>112.5</v>
      </c>
      <c r="M77" s="30">
        <f t="shared" si="38"/>
        <v>97.5</v>
      </c>
      <c r="N77" s="30">
        <f t="shared" si="39"/>
        <v>90</v>
      </c>
      <c r="O77" s="15" t="s">
        <v>319</v>
      </c>
      <c r="P77" s="33" t="s">
        <v>27</v>
      </c>
    </row>
    <row r="78" s="3" customFormat="true" ht="58" customHeight="true" spans="1:16">
      <c r="A78" s="14">
        <v>47</v>
      </c>
      <c r="B78" s="14" t="s">
        <v>62</v>
      </c>
      <c r="C78" s="15" t="s">
        <v>320</v>
      </c>
      <c r="D78" s="16">
        <v>311400041</v>
      </c>
      <c r="E78" s="15" t="s">
        <v>321</v>
      </c>
      <c r="F78" s="25" t="s">
        <v>322</v>
      </c>
      <c r="G78" s="25" t="s">
        <v>318</v>
      </c>
      <c r="H78" s="26" t="s">
        <v>40</v>
      </c>
      <c r="I78" s="26">
        <v>200</v>
      </c>
      <c r="J78" s="30">
        <f t="shared" si="35"/>
        <v>190</v>
      </c>
      <c r="K78" s="30">
        <f t="shared" si="36"/>
        <v>170</v>
      </c>
      <c r="L78" s="30">
        <f t="shared" si="37"/>
        <v>150</v>
      </c>
      <c r="M78" s="30">
        <f t="shared" si="38"/>
        <v>130</v>
      </c>
      <c r="N78" s="30">
        <f t="shared" si="39"/>
        <v>120</v>
      </c>
      <c r="O78" s="15" t="s">
        <v>319</v>
      </c>
      <c r="P78" s="33" t="s">
        <v>27</v>
      </c>
    </row>
    <row r="79" s="3" customFormat="true" ht="59" customHeight="true" spans="1:16">
      <c r="A79" s="14">
        <v>48</v>
      </c>
      <c r="B79" s="14" t="s">
        <v>62</v>
      </c>
      <c r="C79" s="15" t="s">
        <v>323</v>
      </c>
      <c r="D79" s="16">
        <v>311400040</v>
      </c>
      <c r="E79" s="15" t="s">
        <v>324</v>
      </c>
      <c r="F79" s="25" t="s">
        <v>325</v>
      </c>
      <c r="G79" s="25" t="s">
        <v>318</v>
      </c>
      <c r="H79" s="26" t="s">
        <v>40</v>
      </c>
      <c r="I79" s="26">
        <v>300</v>
      </c>
      <c r="J79" s="30">
        <f t="shared" si="35"/>
        <v>285</v>
      </c>
      <c r="K79" s="30">
        <f t="shared" si="36"/>
        <v>255</v>
      </c>
      <c r="L79" s="30">
        <f t="shared" si="37"/>
        <v>225</v>
      </c>
      <c r="M79" s="30">
        <f t="shared" si="38"/>
        <v>195</v>
      </c>
      <c r="N79" s="30">
        <f t="shared" si="39"/>
        <v>180</v>
      </c>
      <c r="O79" s="15" t="s">
        <v>319</v>
      </c>
      <c r="P79" s="33" t="s">
        <v>27</v>
      </c>
    </row>
    <row r="80" s="3" customFormat="true" ht="58" customHeight="true" spans="1:16">
      <c r="A80" s="14">
        <v>49</v>
      </c>
      <c r="B80" s="14" t="s">
        <v>62</v>
      </c>
      <c r="C80" s="15" t="s">
        <v>326</v>
      </c>
      <c r="D80" s="16">
        <v>311400043</v>
      </c>
      <c r="E80" s="15" t="s">
        <v>327</v>
      </c>
      <c r="F80" s="25" t="s">
        <v>328</v>
      </c>
      <c r="G80" s="25" t="s">
        <v>318</v>
      </c>
      <c r="H80" s="26" t="s">
        <v>40</v>
      </c>
      <c r="I80" s="26">
        <v>400</v>
      </c>
      <c r="J80" s="30">
        <f t="shared" si="35"/>
        <v>380</v>
      </c>
      <c r="K80" s="30">
        <f t="shared" si="36"/>
        <v>340</v>
      </c>
      <c r="L80" s="30">
        <f t="shared" si="37"/>
        <v>300</v>
      </c>
      <c r="M80" s="30">
        <f t="shared" si="38"/>
        <v>260</v>
      </c>
      <c r="N80" s="30">
        <f t="shared" si="39"/>
        <v>240</v>
      </c>
      <c r="O80" s="34"/>
      <c r="P80" s="33" t="s">
        <v>27</v>
      </c>
    </row>
    <row r="81" s="3" customFormat="true" ht="84" customHeight="true" spans="1:16">
      <c r="A81" s="14">
        <v>50</v>
      </c>
      <c r="B81" s="14" t="s">
        <v>99</v>
      </c>
      <c r="C81" s="15" t="s">
        <v>329</v>
      </c>
      <c r="D81" s="16">
        <v>331603001</v>
      </c>
      <c r="E81" s="15" t="s">
        <v>330</v>
      </c>
      <c r="F81" s="15" t="s">
        <v>331</v>
      </c>
      <c r="G81" s="15" t="s">
        <v>332</v>
      </c>
      <c r="H81" s="26" t="s">
        <v>333</v>
      </c>
      <c r="I81" s="26">
        <v>392</v>
      </c>
      <c r="J81" s="30">
        <f t="shared" si="35"/>
        <v>372.4</v>
      </c>
      <c r="K81" s="30">
        <f t="shared" si="36"/>
        <v>333.2</v>
      </c>
      <c r="L81" s="30">
        <f t="shared" si="37"/>
        <v>294</v>
      </c>
      <c r="M81" s="30">
        <f t="shared" si="38"/>
        <v>254.8</v>
      </c>
      <c r="N81" s="30">
        <f t="shared" si="39"/>
        <v>235.2</v>
      </c>
      <c r="O81" s="15"/>
      <c r="P81" s="33" t="s">
        <v>27</v>
      </c>
    </row>
    <row r="82" s="3" customFormat="true" ht="71" customHeight="true" spans="1:16">
      <c r="A82" s="17">
        <v>51</v>
      </c>
      <c r="B82" s="14" t="s">
        <v>99</v>
      </c>
      <c r="C82" s="15" t="s">
        <v>334</v>
      </c>
      <c r="D82" s="16">
        <v>331603002</v>
      </c>
      <c r="E82" s="15" t="s">
        <v>335</v>
      </c>
      <c r="F82" s="15" t="s">
        <v>336</v>
      </c>
      <c r="G82" s="15" t="s">
        <v>337</v>
      </c>
      <c r="H82" s="26" t="s">
        <v>333</v>
      </c>
      <c r="I82" s="26">
        <v>263</v>
      </c>
      <c r="J82" s="30">
        <f t="shared" si="35"/>
        <v>249.85</v>
      </c>
      <c r="K82" s="30">
        <f t="shared" si="36"/>
        <v>223.55</v>
      </c>
      <c r="L82" s="30">
        <f t="shared" si="37"/>
        <v>197.25</v>
      </c>
      <c r="M82" s="30">
        <f t="shared" si="38"/>
        <v>170.95</v>
      </c>
      <c r="N82" s="30">
        <f t="shared" si="39"/>
        <v>157.8</v>
      </c>
      <c r="O82" s="15"/>
      <c r="P82" s="33" t="s">
        <v>27</v>
      </c>
    </row>
    <row r="83" s="3" customFormat="true" ht="42" customHeight="true" spans="1:16">
      <c r="A83" s="18"/>
      <c r="B83" s="14" t="s">
        <v>99</v>
      </c>
      <c r="C83" s="15" t="s">
        <v>338</v>
      </c>
      <c r="D83" s="16" t="s">
        <v>339</v>
      </c>
      <c r="E83" s="15" t="s">
        <v>340</v>
      </c>
      <c r="F83" s="15"/>
      <c r="G83" s="15"/>
      <c r="H83" s="26" t="s">
        <v>333</v>
      </c>
      <c r="I83" s="26">
        <v>30</v>
      </c>
      <c r="J83" s="30">
        <f t="shared" si="35"/>
        <v>28.5</v>
      </c>
      <c r="K83" s="30">
        <f t="shared" si="36"/>
        <v>25.5</v>
      </c>
      <c r="L83" s="30">
        <f t="shared" si="37"/>
        <v>22.5</v>
      </c>
      <c r="M83" s="30">
        <f t="shared" si="38"/>
        <v>19.5</v>
      </c>
      <c r="N83" s="30">
        <f t="shared" si="39"/>
        <v>18</v>
      </c>
      <c r="O83" s="15"/>
      <c r="P83" s="33" t="s">
        <v>27</v>
      </c>
    </row>
    <row r="84" s="3" customFormat="true" ht="80" customHeight="true" spans="1:16">
      <c r="A84" s="14">
        <v>52</v>
      </c>
      <c r="B84" s="14" t="s">
        <v>99</v>
      </c>
      <c r="C84" s="15" t="s">
        <v>341</v>
      </c>
      <c r="D84" s="16">
        <v>331603009</v>
      </c>
      <c r="E84" s="15" t="s">
        <v>342</v>
      </c>
      <c r="F84" s="15" t="s">
        <v>343</v>
      </c>
      <c r="G84" s="15" t="s">
        <v>344</v>
      </c>
      <c r="H84" s="26" t="s">
        <v>291</v>
      </c>
      <c r="I84" s="30">
        <v>84</v>
      </c>
      <c r="J84" s="30">
        <f t="shared" si="35"/>
        <v>79.8</v>
      </c>
      <c r="K84" s="30">
        <f t="shared" si="36"/>
        <v>71.4</v>
      </c>
      <c r="L84" s="30">
        <f t="shared" si="37"/>
        <v>63</v>
      </c>
      <c r="M84" s="30">
        <f t="shared" si="38"/>
        <v>54.6</v>
      </c>
      <c r="N84" s="30">
        <f t="shared" si="39"/>
        <v>50.4</v>
      </c>
      <c r="O84" s="15" t="s">
        <v>345</v>
      </c>
      <c r="P84" s="33" t="s">
        <v>27</v>
      </c>
    </row>
    <row r="85" s="3" customFormat="true" ht="73" customHeight="true" spans="1:16">
      <c r="A85" s="14">
        <v>53</v>
      </c>
      <c r="B85" s="14" t="s">
        <v>99</v>
      </c>
      <c r="C85" s="15" t="s">
        <v>346</v>
      </c>
      <c r="D85" s="16">
        <v>331603018</v>
      </c>
      <c r="E85" s="15" t="s">
        <v>347</v>
      </c>
      <c r="F85" s="25" t="s">
        <v>348</v>
      </c>
      <c r="G85" s="25" t="s">
        <v>349</v>
      </c>
      <c r="H85" s="26" t="s">
        <v>40</v>
      </c>
      <c r="I85" s="26">
        <v>157</v>
      </c>
      <c r="J85" s="30">
        <f t="shared" si="35"/>
        <v>149.15</v>
      </c>
      <c r="K85" s="30">
        <f t="shared" si="36"/>
        <v>133.45</v>
      </c>
      <c r="L85" s="30">
        <f t="shared" si="37"/>
        <v>117.75</v>
      </c>
      <c r="M85" s="30">
        <f t="shared" si="38"/>
        <v>102.05</v>
      </c>
      <c r="N85" s="30">
        <f t="shared" si="39"/>
        <v>94.2</v>
      </c>
      <c r="O85" s="34"/>
      <c r="P85" s="33" t="s">
        <v>116</v>
      </c>
    </row>
    <row r="86" s="3" customFormat="true" ht="47" customHeight="true" spans="1:16">
      <c r="A86" s="14"/>
      <c r="B86" s="14" t="s">
        <v>99</v>
      </c>
      <c r="C86" s="19" t="s">
        <v>350</v>
      </c>
      <c r="D86" s="16" t="s">
        <v>351</v>
      </c>
      <c r="E86" s="19" t="s">
        <v>352</v>
      </c>
      <c r="F86" s="25"/>
      <c r="G86" s="25"/>
      <c r="H86" s="26" t="s">
        <v>40</v>
      </c>
      <c r="I86" s="26">
        <v>157</v>
      </c>
      <c r="J86" s="30">
        <f t="shared" si="35"/>
        <v>149.15</v>
      </c>
      <c r="K86" s="30">
        <f t="shared" si="36"/>
        <v>133.45</v>
      </c>
      <c r="L86" s="30">
        <f t="shared" si="37"/>
        <v>117.75</v>
      </c>
      <c r="M86" s="30">
        <f t="shared" si="38"/>
        <v>102.05</v>
      </c>
      <c r="N86" s="30">
        <f t="shared" si="39"/>
        <v>94.2</v>
      </c>
      <c r="O86" s="34"/>
      <c r="P86" s="33" t="s">
        <v>116</v>
      </c>
    </row>
    <row r="87" s="3" customFormat="true" ht="253" customHeight="true" spans="1:16">
      <c r="A87" s="15" t="s">
        <v>353</v>
      </c>
      <c r="B87" s="15"/>
      <c r="C87" s="15"/>
      <c r="D87" s="26"/>
      <c r="E87" s="15"/>
      <c r="F87" s="15"/>
      <c r="G87" s="15"/>
      <c r="H87" s="15"/>
      <c r="I87" s="15"/>
      <c r="J87" s="15"/>
      <c r="K87" s="15"/>
      <c r="L87" s="15"/>
      <c r="M87" s="15"/>
      <c r="N87" s="15"/>
      <c r="O87" s="15"/>
      <c r="P87" s="15"/>
    </row>
  </sheetData>
  <mergeCells count="38">
    <mergeCell ref="A1:B1"/>
    <mergeCell ref="A2:P2"/>
    <mergeCell ref="I3:N3"/>
    <mergeCell ref="I4:J4"/>
    <mergeCell ref="K4:L4"/>
    <mergeCell ref="M4:N4"/>
    <mergeCell ref="A87:P87"/>
    <mergeCell ref="A3:A5"/>
    <mergeCell ref="A10:A11"/>
    <mergeCell ref="A22:A23"/>
    <mergeCell ref="A25:A26"/>
    <mergeCell ref="A27:A28"/>
    <mergeCell ref="A29:A30"/>
    <mergeCell ref="A31:A33"/>
    <mergeCell ref="A34:A36"/>
    <mergeCell ref="A37:A38"/>
    <mergeCell ref="A39:A40"/>
    <mergeCell ref="A41:A42"/>
    <mergeCell ref="A43:A44"/>
    <mergeCell ref="A45:A46"/>
    <mergeCell ref="A47:A48"/>
    <mergeCell ref="A52:A56"/>
    <mergeCell ref="A57:A60"/>
    <mergeCell ref="A63:A64"/>
    <mergeCell ref="A65:A66"/>
    <mergeCell ref="A72:A73"/>
    <mergeCell ref="A74:A75"/>
    <mergeCell ref="A82:A83"/>
    <mergeCell ref="A85:A86"/>
    <mergeCell ref="B3:B5"/>
    <mergeCell ref="C3:C5"/>
    <mergeCell ref="D3:D5"/>
    <mergeCell ref="E3:E5"/>
    <mergeCell ref="F3:F5"/>
    <mergeCell ref="G3:G5"/>
    <mergeCell ref="H3:H5"/>
    <mergeCell ref="O3:O5"/>
    <mergeCell ref="P3:P5"/>
  </mergeCells>
  <conditionalFormatting sqref="E13">
    <cfRule type="duplicateValues" dxfId="0" priority="7"/>
  </conditionalFormatting>
  <conditionalFormatting sqref="E76:E80">
    <cfRule type="duplicateValues" dxfId="0" priority="6"/>
  </conditionalFormatting>
  <conditionalFormatting sqref="C11 E11">
    <cfRule type="duplicateValues" dxfId="0" priority="1"/>
  </conditionalFormatting>
  <conditionalFormatting sqref="C26 E26">
    <cfRule type="duplicateValues" dxfId="0" priority="5"/>
  </conditionalFormatting>
  <conditionalFormatting sqref="C28 E28">
    <cfRule type="duplicateValues" dxfId="0" priority="4"/>
  </conditionalFormatting>
  <conditionalFormatting sqref="C38 E38">
    <cfRule type="duplicateValues" dxfId="0" priority="3"/>
  </conditionalFormatting>
  <conditionalFormatting sqref="C86 E86">
    <cfRule type="duplicateValues" dxfId="0" priority="2"/>
  </conditionalFormatting>
  <pageMargins left="0.354166666666667" right="0.236111111111111" top="0.393055555555556" bottom="0.196527777777778" header="0.5" footer="0.5"/>
  <pageSetup paperSize="9" orientation="landscape" horizontalDpi="600"/>
  <headerFooter/>
  <ignoredErrors>
    <ignoredError sqref="C$1:C$1048576" numberStoredAsText="true"/>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体被</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huawei</dc:creator>
  <cp:lastModifiedBy>huawei</cp:lastModifiedBy>
  <dcterms:created xsi:type="dcterms:W3CDTF">2025-11-19T15:17:00Z</dcterms:created>
  <dcterms:modified xsi:type="dcterms:W3CDTF">2025-12-22T11:10:23Z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2052-11.8.2.10290</vt:lpwstr>
  </property>
  <property fmtid="{D5CDD505-2E9C-101B-9397-08002B2CF9AE}" pid="3" name="ICV">
    <vt:lpwstr>4C0E31A1E61346E39CB45FC912BB955D_13</vt:lpwstr>
  </property>
</Properties>
</file>