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血液系统项目" sheetId="1" r:id="rId1"/>
  </sheets>
  <definedNames>
    <definedName name="_xlnm.Print_Titles" localSheetId="0">血液系统项目!$3:$5</definedName>
  </definedNames>
  <calcPr calcId="144525"/>
</workbook>
</file>

<file path=xl/sharedStrings.xml><?xml version="1.0" encoding="utf-8"?>
<sst xmlns="http://schemas.openxmlformats.org/spreadsheetml/2006/main" count="128" uniqueCount="95">
  <si>
    <t>附件3</t>
  </si>
  <si>
    <t>拟整合规范血液系统类医疗服务项目价格表</t>
  </si>
  <si>
    <t>序号</t>
  </si>
  <si>
    <t>财务分类</t>
  </si>
  <si>
    <t>国家项目代码</t>
  </si>
  <si>
    <t>项目编码</t>
  </si>
  <si>
    <t>项目名称</t>
  </si>
  <si>
    <t>服务产出</t>
  </si>
  <si>
    <t>价格构成</t>
  </si>
  <si>
    <t>计价单位</t>
  </si>
  <si>
    <t>价格</t>
  </si>
  <si>
    <t>计价说明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</si>
  <si>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</si>
  <si>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</si>
  <si>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</si>
  <si>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</si>
  <si>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</si>
  <si>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</si>
  <si>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</si>
  <si>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</si>
  <si>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013108000010000</t>
  </si>
  <si>
    <t>骨髓采集费</t>
  </si>
  <si>
    <t>通过反复多次采集骨髓血用于提取干细胞。</t>
  </si>
  <si>
    <t>所定价格涵盖消毒、定位、穿刺、抽取骨髓血、抗凝、过滤、样本留取、封口、称重、处理用物等步骤所需的人力资源和基本物质资源消耗。</t>
  </si>
  <si>
    <t>次</t>
  </si>
  <si>
    <t>013108000020000</t>
  </si>
  <si>
    <t>血细胞单采费</t>
  </si>
  <si>
    <t>对血液成分（如单个核细胞、白细胞、悬浮红细胞、血小板等）进行单采分离，获取/去除目标成分。</t>
  </si>
  <si>
    <t>所定价格涵盖穿刺、抽血、血细胞成分去除或分离、回输、处理用物等步骤所需的人力资源、设备运转成本与基本物质资源消耗。</t>
  </si>
  <si>
    <t>1.“次”指循环量≤2000ml，每增加1000ml加收300元。
2.血浆置换、血浆吸附等相关项目按泌尿系统类立项指南项目收费。</t>
  </si>
  <si>
    <t>013108000030000</t>
  </si>
  <si>
    <t>自体备血采集费</t>
  </si>
  <si>
    <t>通过采集备血者一定量的血液，用于备血者本人后续治疗。</t>
  </si>
  <si>
    <t>所定价格涵盖审核、材料准备、消毒、穿刺、采血/收集血、抗凝、过滤、装袋、称重、保存、处理用物等步骤所需的人力资源和基本物质资源消耗。</t>
  </si>
  <si>
    <t>长期低温保存以月计价,按此项目收取</t>
  </si>
  <si>
    <t>013108000040000</t>
  </si>
  <si>
    <t>干细胞成分去除费</t>
  </si>
  <si>
    <t>对骨髓/外周血/脐带血等各种干细胞移植物中的特定成分（如红细胞、血浆或血浆中特定成分等）进行分离和去除。</t>
  </si>
  <si>
    <t>所定价格涵盖准备、沉降、分离、再次混匀、封存、标记、处理用物等步骤所需的人力资源、设备运转成本与基本物质资源消耗。</t>
  </si>
  <si>
    <t>成分</t>
  </si>
  <si>
    <t>每次最多收取700元。</t>
  </si>
  <si>
    <t>013108000050000</t>
  </si>
  <si>
    <t>干细胞分离制备费</t>
  </si>
  <si>
    <t>通过从骨髓、外周血、脐带血等来源中分离制备提取干细胞。</t>
  </si>
  <si>
    <t>所定价格涵盖准备、分离、提取干细胞、计数、装袋、封口、处理用物等步骤所需的人力资源、设备运转成本与基本物质资源消耗。</t>
  </si>
  <si>
    <t>袋</t>
  </si>
  <si>
    <t>每次最多收取5351元。</t>
  </si>
  <si>
    <t>013108000060000</t>
  </si>
  <si>
    <t>干细胞冷冻费</t>
  </si>
  <si>
    <t>将制备后的干细胞进行冷冻。</t>
  </si>
  <si>
    <t>所定价格涵盖计数、转移至冷冻载体、冷冻、处理用物等步骤所需的人力资源、设备运转成本与基本物质资源消耗。</t>
  </si>
  <si>
    <t>013108000070000</t>
  </si>
  <si>
    <t>干细胞冷冻续存费</t>
  </si>
  <si>
    <t>将冷冻后的干细胞持续冻存。</t>
  </si>
  <si>
    <t>所定价格涵盖将冷冻后的干细胞持续冻存至解冻复苏前，或约定截止保存时间期间所需的人力资源、设备运转成本与基本物质资源消耗。</t>
  </si>
  <si>
    <t>袋•日</t>
  </si>
  <si>
    <t>未定</t>
  </si>
  <si>
    <t>013108000080000</t>
  </si>
  <si>
    <t>干细胞回输费</t>
  </si>
  <si>
    <t>将干细胞重新输注到体内。</t>
  </si>
  <si>
    <t>所定价格涵盖准备、解冻、计数、输注、观察、处理用物等步骤所需的人力资源和基本物质资源消耗。</t>
  </si>
  <si>
    <t>每次最多收取420元。</t>
  </si>
  <si>
    <t>013108000090000</t>
  </si>
  <si>
    <t>造血干细胞移植费</t>
  </si>
  <si>
    <t>通过植入健康的造血干细胞，改善造血功能异常。</t>
  </si>
  <si>
    <t>所定价格涵盖移植方案制定、进入移植舱后相关准备、解冻、细胞回输/注射、观察、效果评估、处理用物等步骤所需的人力资源和基本物质资源消耗。</t>
  </si>
  <si>
    <t>1.不可与“干细胞回输”同时收取。
2.每例患者住院周期内仅可收取1次，不可按“袋”或“毫升数”收费。</t>
  </si>
  <si>
    <t>013108000100000</t>
  </si>
  <si>
    <t>血液辐照费</t>
  </si>
  <si>
    <t>通过放射线对供血进行辐照处理。</t>
  </si>
  <si>
    <t>所定价格涵盖审核、血制品准备、照射、处理用物等步骤所需的人力资源、设备运转成本与基本物质资源消耗。</t>
  </si>
  <si>
    <t>1.“次”指“人·次”。
2.医疗机构使用由血库、血站提供的辐照血时，不再另收血液辐照费。</t>
  </si>
  <si>
    <t>013108000110000</t>
  </si>
  <si>
    <t>血液除滤费</t>
  </si>
  <si>
    <t>通过装置除滤供血中的白细胞等成分。</t>
  </si>
  <si>
    <t>所定价格涵盖审核、血制品准备、滤除、处理用物等步骤所需的人力资源和基本物质资源消耗。</t>
  </si>
  <si>
    <t>“次”指“人·次”</t>
  </si>
  <si>
    <t>013108000120000</t>
  </si>
  <si>
    <t>术中自体血回输费</t>
  </si>
  <si>
    <t>通过设备收集术中患者失血，处理后回输到患者体内。</t>
  </si>
  <si>
    <t>所定价格涵盖失血回收、处理、回输、处理用物等步骤所需的人力资源、设备运转成本与基本物质资源消耗。</t>
  </si>
  <si>
    <t>013108000130000</t>
  </si>
  <si>
    <t>经照射自体血回输费</t>
  </si>
  <si>
    <t>通过光学技术照射等处理采集血，回输患者体内。</t>
  </si>
  <si>
    <t>所定价格涵盖消毒、采血、照射、输氧、回输、处理用物等步骤所需的人力资源、设备运转成本与基本物质资源消耗。</t>
  </si>
  <si>
    <t>限二级及以上公立医院疼痛科，按照相关设备注册证核准的使用说明规范使用。</t>
  </si>
  <si>
    <t>013108000140000</t>
  </si>
  <si>
    <t>富血小板血浆制备费</t>
  </si>
  <si>
    <t>通过采集外周血，浓缩提取富血小板血浆，用于后续治疗。</t>
  </si>
  <si>
    <t>所定价格涵盖消毒、采血、分离、富集、保存、处理用物等步骤所需的人力资源和基本物质资源消耗。</t>
  </si>
  <si>
    <t>013108000150000</t>
  </si>
  <si>
    <t>新生儿换血治疗费</t>
  </si>
  <si>
    <t>通过替换新鲜的血液，改善新生儿溶血或体内代谢产物异常等病症。</t>
  </si>
  <si>
    <t>所定价格涵盖消毒、穿刺、置管、反复抽取/推注、拔管、压迫止血、处理用物等步骤所需的人力资源和基本物质资源消耗。</t>
  </si>
  <si>
    <t>使用说明：
1. 本项目价格以血液系统治疗为重点，按照治疗方式的服务产出设立价格项目。
2.根据《深化医疗服务价格改革试点方案》（医保发〔2021〕41号）“厘清价格项目与临床诊疗技术规范、医疗机构成本要素、不同应用场景加收标准等的政策边界。分类整合现行价格项目，实现价格项目与操作步骤、诊疗部位等技术细节脱钩，增强现行价格项目对医疗技术和医疗活动改良创新的兼容性”要求，服务产出相同的一类项目在操作层面存在差异，但在价格项目和定价水平层面具备合并同类项的条件，对此进行了合并。所定价格属于政府指导价，为最高限价，下浮不限；同时，医疗机构、医务人员有关创新改良，可以采取“现有项目兼容”的方式简化处理，无需申报新增医疗服务价格项目，直接按照对应的项目执行即可。
3.本项目价格所称的“价格构成”，指项目价格应涵盖的各类资源消耗，用于确定计价单元的边界，不应作为临床技术标准理解，不是实际操作方式、路径、步骤、程序的强制性要求。价格构成中包含，但个别临床实践中非必要、未发生的，无需强制要求公立医疗机构减计费用。所列“设备投入”包括但不限于操作设备、器械及固定资产投入。
4.本项目价格所称的“加收项”，指同一项目以不同方式提供或在不同场景应用时，确有必要制定差异化收费标准而细分的一类子项，包括在原项目价格基础上增加或减少收费的情况。实际应用中，同时涉及多个加收项的，以项目单价为基础计算各项的加/减收水平后，求和得出加/减收金额。
5.本项目价格所称的“扩展项”，指同一项目下以不同方式提供或在不同场景应用时，只扩展价格项目适用范围、不额外加价的一类子项，子项的价格按主项目执行。
6. 本项目价格所称“基本物质资源消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的版权、开发、购买等。基本物质资源消耗成本计入项目价格，不另行收费。除基本物质资源消耗以外的其他耗材，按照实际采购价格零差率销售。
7.考虑到免疫细胞相关治疗目前尚属于临床试验阶段，待国家卫生健康主管部门批准开展后增设项目。
8.本项目价格中的计价单位“袋”指单一包装，不涉及具体毫升数。
9.血浆置换、血浆吸附等相关项目按泌尿系统类立项指南项目收费。
10. 本项目价格中涉及“包括……”“……等”的，属于开放型表述，所指对象不仅局限于表述中列明的事项，也包括未列明的同类事项。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</si>
</sst>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22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5" fillId="22" borderId="11" applyNumberFormat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 applyFill="true" applyBorder="true" applyAlignment="true"/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3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left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/>
    </xf>
    <xf numFmtId="0" fontId="8" fillId="0" borderId="0" xfId="0" applyFont="true" applyFill="true" applyBorder="true" applyAlignment="true">
      <alignment horizontal="left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120" zoomScaleNormal="120" workbookViewId="0">
      <selection activeCell="A1" sqref="A1"/>
    </sheetView>
  </sheetViews>
  <sheetFormatPr defaultColWidth="7.94545454545455" defaultRowHeight="13"/>
  <cols>
    <col min="1" max="1" width="5.4" style="5" customWidth="true"/>
    <col min="2" max="2" width="5.69090909090909" style="5" customWidth="true"/>
    <col min="3" max="3" width="9.02727272727273" style="5" customWidth="true"/>
    <col min="4" max="4" width="10.2545454545455" style="5" customWidth="true"/>
    <col min="5" max="5" width="13.3727272727273" style="2" customWidth="true"/>
    <col min="6" max="6" width="16.4272727272727" style="2" customWidth="true"/>
    <col min="7" max="7" width="22.3727272727273" style="2" customWidth="true"/>
    <col min="8" max="8" width="5.87272727272727" style="5" customWidth="true"/>
    <col min="9" max="14" width="6.36363636363636" style="5" customWidth="true"/>
    <col min="15" max="15" width="12.8818181818182" style="2" customWidth="true"/>
    <col min="16" max="16" width="7.02727272727273" style="2" customWidth="true"/>
    <col min="17" max="16384" width="7.94545454545455" style="2"/>
  </cols>
  <sheetData>
    <row r="1" s="1" customFormat="true" ht="20" customHeight="true" spans="1:15">
      <c r="A1" s="6" t="s">
        <v>0</v>
      </c>
      <c r="B1" s="7"/>
      <c r="C1" s="7"/>
      <c r="D1" s="7"/>
      <c r="E1" s="7"/>
      <c r="F1" s="7"/>
      <c r="G1" s="7"/>
      <c r="H1" s="17"/>
      <c r="I1" s="17"/>
      <c r="J1" s="17"/>
      <c r="K1" s="17"/>
      <c r="L1" s="17"/>
      <c r="M1" s="17"/>
      <c r="N1" s="17"/>
      <c r="O1" s="17"/>
    </row>
    <row r="2" s="2" customFormat="true" ht="47" customHeight="true" spans="1:15">
      <c r="A2" s="8" t="s">
        <v>1</v>
      </c>
      <c r="B2" s="8"/>
      <c r="C2" s="8"/>
      <c r="D2" s="8"/>
      <c r="E2" s="1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true" ht="21" customHeight="true" spans="1:15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1" t="s">
        <v>10</v>
      </c>
      <c r="J3" s="21"/>
      <c r="K3" s="21"/>
      <c r="L3" s="21"/>
      <c r="M3" s="21"/>
      <c r="N3" s="21"/>
      <c r="O3" s="24" t="s">
        <v>11</v>
      </c>
    </row>
    <row r="4" s="3" customFormat="true" ht="21" customHeight="true" spans="1:15">
      <c r="A4" s="9"/>
      <c r="B4" s="10"/>
      <c r="C4" s="10"/>
      <c r="D4" s="11"/>
      <c r="E4" s="10"/>
      <c r="F4" s="10"/>
      <c r="G4" s="10"/>
      <c r="H4" s="10"/>
      <c r="I4" s="21" t="s">
        <v>12</v>
      </c>
      <c r="J4" s="21"/>
      <c r="K4" s="21" t="s">
        <v>13</v>
      </c>
      <c r="L4" s="21"/>
      <c r="M4" s="21" t="s">
        <v>14</v>
      </c>
      <c r="N4" s="21"/>
      <c r="O4" s="24"/>
    </row>
    <row r="5" s="3" customFormat="true" ht="26" spans="1:15">
      <c r="A5" s="9"/>
      <c r="B5" s="10"/>
      <c r="C5" s="10"/>
      <c r="D5" s="11"/>
      <c r="E5" s="10"/>
      <c r="F5" s="10"/>
      <c r="G5" s="10"/>
      <c r="H5" s="10"/>
      <c r="I5" s="22" t="s">
        <v>15</v>
      </c>
      <c r="J5" s="22" t="s">
        <v>16</v>
      </c>
      <c r="K5" s="21" t="s">
        <v>17</v>
      </c>
      <c r="L5" s="22" t="s">
        <v>18</v>
      </c>
      <c r="M5" s="22" t="s">
        <v>16</v>
      </c>
      <c r="N5" s="22" t="s">
        <v>18</v>
      </c>
      <c r="O5" s="24"/>
    </row>
    <row r="6" s="2" customFormat="true" ht="65" customHeight="true" spans="1:15">
      <c r="A6" s="12">
        <v>1</v>
      </c>
      <c r="B6" s="12" t="s">
        <v>19</v>
      </c>
      <c r="C6" s="13" t="s">
        <v>20</v>
      </c>
      <c r="D6" s="14">
        <v>310800012</v>
      </c>
      <c r="E6" s="16" t="s">
        <v>21</v>
      </c>
      <c r="F6" s="16" t="s">
        <v>22</v>
      </c>
      <c r="G6" s="16" t="s">
        <v>23</v>
      </c>
      <c r="H6" s="19" t="s">
        <v>24</v>
      </c>
      <c r="I6" s="19">
        <v>3150</v>
      </c>
      <c r="J6" s="23">
        <f t="shared" ref="J6:J11" si="0">I6*0.95</f>
        <v>2992.5</v>
      </c>
      <c r="K6" s="23">
        <f t="shared" ref="K6:K11" si="1">I6*0.85</f>
        <v>2677.5</v>
      </c>
      <c r="L6" s="23">
        <f t="shared" ref="L6:L11" si="2">I6*0.75</f>
        <v>2362.5</v>
      </c>
      <c r="M6" s="23">
        <f t="shared" ref="M6:M11" si="3">I6*0.65</f>
        <v>2047.5</v>
      </c>
      <c r="N6" s="23">
        <f t="shared" ref="N6:N11" si="4">I6*0.6</f>
        <v>1890</v>
      </c>
      <c r="O6" s="16"/>
    </row>
    <row r="7" s="2" customFormat="true" ht="112" customHeight="true" spans="1:15">
      <c r="A7" s="12">
        <v>2</v>
      </c>
      <c r="B7" s="12" t="s">
        <v>19</v>
      </c>
      <c r="C7" s="13" t="s">
        <v>25</v>
      </c>
      <c r="D7" s="14">
        <v>310800005</v>
      </c>
      <c r="E7" s="16" t="s">
        <v>26</v>
      </c>
      <c r="F7" s="16" t="s">
        <v>27</v>
      </c>
      <c r="G7" s="16" t="s">
        <v>28</v>
      </c>
      <c r="H7" s="19" t="s">
        <v>24</v>
      </c>
      <c r="I7" s="19">
        <v>2100</v>
      </c>
      <c r="J7" s="23">
        <f t="shared" si="0"/>
        <v>1995</v>
      </c>
      <c r="K7" s="23">
        <f t="shared" si="1"/>
        <v>1785</v>
      </c>
      <c r="L7" s="23">
        <f t="shared" si="2"/>
        <v>1575</v>
      </c>
      <c r="M7" s="23">
        <f t="shared" si="3"/>
        <v>1365</v>
      </c>
      <c r="N7" s="23">
        <f t="shared" si="4"/>
        <v>1260</v>
      </c>
      <c r="O7" s="16" t="s">
        <v>29</v>
      </c>
    </row>
    <row r="8" s="2" customFormat="true" ht="78" customHeight="true" spans="1:15">
      <c r="A8" s="12">
        <v>3</v>
      </c>
      <c r="B8" s="12" t="s">
        <v>19</v>
      </c>
      <c r="C8" s="13" t="s">
        <v>30</v>
      </c>
      <c r="D8" s="14">
        <v>310800004</v>
      </c>
      <c r="E8" s="16" t="s">
        <v>31</v>
      </c>
      <c r="F8" s="16" t="s">
        <v>32</v>
      </c>
      <c r="G8" s="16" t="s">
        <v>33</v>
      </c>
      <c r="H8" s="19" t="s">
        <v>24</v>
      </c>
      <c r="I8" s="19">
        <v>200</v>
      </c>
      <c r="J8" s="23">
        <f t="shared" si="0"/>
        <v>190</v>
      </c>
      <c r="K8" s="23">
        <f t="shared" si="1"/>
        <v>170</v>
      </c>
      <c r="L8" s="23">
        <f t="shared" si="2"/>
        <v>150</v>
      </c>
      <c r="M8" s="23">
        <f t="shared" si="3"/>
        <v>130</v>
      </c>
      <c r="N8" s="23">
        <f t="shared" si="4"/>
        <v>120</v>
      </c>
      <c r="O8" s="16" t="s">
        <v>34</v>
      </c>
    </row>
    <row r="9" s="2" customFormat="true" ht="90" customHeight="true" spans="1:15">
      <c r="A9" s="12">
        <v>4</v>
      </c>
      <c r="B9" s="15" t="s">
        <v>19</v>
      </c>
      <c r="C9" s="13" t="s">
        <v>35</v>
      </c>
      <c r="D9" s="14">
        <v>310800019</v>
      </c>
      <c r="E9" s="20" t="s">
        <v>36</v>
      </c>
      <c r="F9" s="20" t="s">
        <v>37</v>
      </c>
      <c r="G9" s="16" t="s">
        <v>38</v>
      </c>
      <c r="H9" s="19" t="s">
        <v>39</v>
      </c>
      <c r="I9" s="19">
        <v>140</v>
      </c>
      <c r="J9" s="23">
        <f t="shared" si="0"/>
        <v>133</v>
      </c>
      <c r="K9" s="23">
        <f t="shared" si="1"/>
        <v>119</v>
      </c>
      <c r="L9" s="23">
        <f t="shared" si="2"/>
        <v>105</v>
      </c>
      <c r="M9" s="23">
        <f t="shared" si="3"/>
        <v>91</v>
      </c>
      <c r="N9" s="23">
        <f t="shared" si="4"/>
        <v>84</v>
      </c>
      <c r="O9" s="16" t="s">
        <v>40</v>
      </c>
    </row>
    <row r="10" s="2" customFormat="true" ht="67" customHeight="true" spans="1:15">
      <c r="A10" s="12">
        <v>5</v>
      </c>
      <c r="B10" s="12" t="s">
        <v>19</v>
      </c>
      <c r="C10" s="13" t="s">
        <v>41</v>
      </c>
      <c r="D10" s="14">
        <v>310800015</v>
      </c>
      <c r="E10" s="16" t="s">
        <v>42</v>
      </c>
      <c r="F10" s="16" t="s">
        <v>43</v>
      </c>
      <c r="G10" s="16" t="s">
        <v>44</v>
      </c>
      <c r="H10" s="19" t="s">
        <v>45</v>
      </c>
      <c r="I10" s="19">
        <v>5351</v>
      </c>
      <c r="J10" s="23">
        <f t="shared" si="0"/>
        <v>5083.45</v>
      </c>
      <c r="K10" s="23">
        <f t="shared" si="1"/>
        <v>4548.35</v>
      </c>
      <c r="L10" s="23">
        <f t="shared" si="2"/>
        <v>4013.25</v>
      </c>
      <c r="M10" s="23">
        <f t="shared" si="3"/>
        <v>3478.15</v>
      </c>
      <c r="N10" s="23">
        <f t="shared" si="4"/>
        <v>3210.6</v>
      </c>
      <c r="O10" s="16" t="s">
        <v>46</v>
      </c>
    </row>
    <row r="11" s="2" customFormat="true" ht="66" customHeight="true" spans="1:15">
      <c r="A11" s="12">
        <v>6</v>
      </c>
      <c r="B11" s="12" t="s">
        <v>19</v>
      </c>
      <c r="C11" s="13" t="s">
        <v>47</v>
      </c>
      <c r="D11" s="14">
        <v>310800016</v>
      </c>
      <c r="E11" s="16" t="s">
        <v>48</v>
      </c>
      <c r="F11" s="16" t="s">
        <v>49</v>
      </c>
      <c r="G11" s="16" t="s">
        <v>50</v>
      </c>
      <c r="H11" s="19" t="s">
        <v>45</v>
      </c>
      <c r="I11" s="19">
        <v>70</v>
      </c>
      <c r="J11" s="23">
        <f t="shared" si="0"/>
        <v>66.5</v>
      </c>
      <c r="K11" s="23">
        <f t="shared" si="1"/>
        <v>59.5</v>
      </c>
      <c r="L11" s="23">
        <f t="shared" si="2"/>
        <v>52.5</v>
      </c>
      <c r="M11" s="23">
        <f t="shared" si="3"/>
        <v>45.5</v>
      </c>
      <c r="N11" s="23">
        <f t="shared" si="4"/>
        <v>42</v>
      </c>
      <c r="O11" s="16" t="s">
        <v>40</v>
      </c>
    </row>
    <row r="12" s="2" customFormat="true" ht="71" customHeight="true" spans="1:15">
      <c r="A12" s="12">
        <v>7</v>
      </c>
      <c r="B12" s="12" t="s">
        <v>19</v>
      </c>
      <c r="C12" s="13" t="s">
        <v>51</v>
      </c>
      <c r="D12" s="14">
        <v>310800017</v>
      </c>
      <c r="E12" s="16" t="s">
        <v>52</v>
      </c>
      <c r="F12" s="16" t="s">
        <v>53</v>
      </c>
      <c r="G12" s="16" t="s">
        <v>54</v>
      </c>
      <c r="H12" s="19" t="s">
        <v>55</v>
      </c>
      <c r="I12" s="19" t="s">
        <v>56</v>
      </c>
      <c r="J12" s="19" t="s">
        <v>56</v>
      </c>
      <c r="K12" s="19" t="s">
        <v>56</v>
      </c>
      <c r="L12" s="19" t="s">
        <v>56</v>
      </c>
      <c r="M12" s="19" t="s">
        <v>56</v>
      </c>
      <c r="N12" s="19" t="s">
        <v>56</v>
      </c>
      <c r="O12" s="16"/>
    </row>
    <row r="13" s="2" customFormat="true" ht="54" customHeight="true" spans="1:15">
      <c r="A13" s="12">
        <v>8</v>
      </c>
      <c r="B13" s="12" t="s">
        <v>19</v>
      </c>
      <c r="C13" s="13" t="s">
        <v>57</v>
      </c>
      <c r="D13" s="14">
        <v>310800014</v>
      </c>
      <c r="E13" s="16" t="s">
        <v>58</v>
      </c>
      <c r="F13" s="16" t="s">
        <v>59</v>
      </c>
      <c r="G13" s="16" t="s">
        <v>60</v>
      </c>
      <c r="H13" s="19" t="s">
        <v>45</v>
      </c>
      <c r="I13" s="19">
        <v>70</v>
      </c>
      <c r="J13" s="23">
        <f t="shared" ref="J13:J20" si="5">I13*0.95</f>
        <v>66.5</v>
      </c>
      <c r="K13" s="23">
        <f t="shared" ref="K13:K20" si="6">I13*0.85</f>
        <v>59.5</v>
      </c>
      <c r="L13" s="23">
        <f t="shared" ref="L13:L20" si="7">I13*0.75</f>
        <v>52.5</v>
      </c>
      <c r="M13" s="23">
        <f t="shared" ref="M13:M20" si="8">I13*0.65</f>
        <v>45.5</v>
      </c>
      <c r="N13" s="23">
        <f t="shared" ref="N13:N20" si="9">I13*0.6</f>
        <v>42</v>
      </c>
      <c r="O13" s="16" t="s">
        <v>61</v>
      </c>
    </row>
    <row r="14" s="4" customFormat="true" ht="109" customHeight="true" spans="1:15">
      <c r="A14" s="12">
        <v>9</v>
      </c>
      <c r="B14" s="12" t="s">
        <v>19</v>
      </c>
      <c r="C14" s="13" t="s">
        <v>62</v>
      </c>
      <c r="D14" s="14">
        <v>310800018</v>
      </c>
      <c r="E14" s="16" t="s">
        <v>63</v>
      </c>
      <c r="F14" s="16" t="s">
        <v>64</v>
      </c>
      <c r="G14" s="16" t="s">
        <v>65</v>
      </c>
      <c r="H14" s="19" t="s">
        <v>24</v>
      </c>
      <c r="I14" s="19">
        <v>3529</v>
      </c>
      <c r="J14" s="23">
        <f t="shared" si="5"/>
        <v>3352.55</v>
      </c>
      <c r="K14" s="23">
        <f t="shared" si="6"/>
        <v>2999.65</v>
      </c>
      <c r="L14" s="23">
        <f t="shared" si="7"/>
        <v>2646.75</v>
      </c>
      <c r="M14" s="23">
        <f t="shared" si="8"/>
        <v>2293.85</v>
      </c>
      <c r="N14" s="23">
        <f t="shared" si="9"/>
        <v>2117.4</v>
      </c>
      <c r="O14" s="16" t="s">
        <v>66</v>
      </c>
    </row>
    <row r="15" s="2" customFormat="true" ht="98" customHeight="true" spans="1:15">
      <c r="A15" s="12">
        <v>10</v>
      </c>
      <c r="B15" s="12" t="s">
        <v>19</v>
      </c>
      <c r="C15" s="13" t="s">
        <v>67</v>
      </c>
      <c r="D15" s="14">
        <v>310800009</v>
      </c>
      <c r="E15" s="16" t="s">
        <v>68</v>
      </c>
      <c r="F15" s="16" t="s">
        <v>69</v>
      </c>
      <c r="G15" s="16" t="s">
        <v>70</v>
      </c>
      <c r="H15" s="19" t="s">
        <v>24</v>
      </c>
      <c r="I15" s="19">
        <v>280</v>
      </c>
      <c r="J15" s="23">
        <f t="shared" si="5"/>
        <v>266</v>
      </c>
      <c r="K15" s="23">
        <f t="shared" si="6"/>
        <v>238</v>
      </c>
      <c r="L15" s="23">
        <f t="shared" si="7"/>
        <v>210</v>
      </c>
      <c r="M15" s="23">
        <f t="shared" si="8"/>
        <v>182</v>
      </c>
      <c r="N15" s="23">
        <f t="shared" si="9"/>
        <v>168</v>
      </c>
      <c r="O15" s="16" t="s">
        <v>71</v>
      </c>
    </row>
    <row r="16" s="2" customFormat="true" ht="51" customHeight="true" spans="1:15">
      <c r="A16" s="12">
        <v>11</v>
      </c>
      <c r="B16" s="12" t="s">
        <v>19</v>
      </c>
      <c r="C16" s="13" t="s">
        <v>72</v>
      </c>
      <c r="D16" s="14">
        <v>310800006</v>
      </c>
      <c r="E16" s="16" t="s">
        <v>73</v>
      </c>
      <c r="F16" s="16" t="s">
        <v>74</v>
      </c>
      <c r="G16" s="16" t="s">
        <v>75</v>
      </c>
      <c r="H16" s="19" t="s">
        <v>24</v>
      </c>
      <c r="I16" s="19">
        <v>98</v>
      </c>
      <c r="J16" s="23">
        <f t="shared" si="5"/>
        <v>93.1</v>
      </c>
      <c r="K16" s="23">
        <f t="shared" si="6"/>
        <v>83.3</v>
      </c>
      <c r="L16" s="23">
        <f t="shared" si="7"/>
        <v>73.5</v>
      </c>
      <c r="M16" s="23">
        <f t="shared" si="8"/>
        <v>63.7</v>
      </c>
      <c r="N16" s="23">
        <f t="shared" si="9"/>
        <v>58.8</v>
      </c>
      <c r="O16" s="25" t="s">
        <v>76</v>
      </c>
    </row>
    <row r="17" s="2" customFormat="true" ht="54" customHeight="true" spans="1:15">
      <c r="A17" s="12">
        <v>12</v>
      </c>
      <c r="B17" s="12" t="s">
        <v>19</v>
      </c>
      <c r="C17" s="13" t="s">
        <v>77</v>
      </c>
      <c r="D17" s="14">
        <v>310800007</v>
      </c>
      <c r="E17" s="16" t="s">
        <v>78</v>
      </c>
      <c r="F17" s="16" t="s">
        <v>79</v>
      </c>
      <c r="G17" s="16" t="s">
        <v>80</v>
      </c>
      <c r="H17" s="19" t="s">
        <v>24</v>
      </c>
      <c r="I17" s="19">
        <v>620</v>
      </c>
      <c r="J17" s="23">
        <f t="shared" si="5"/>
        <v>589</v>
      </c>
      <c r="K17" s="23">
        <f t="shared" si="6"/>
        <v>527</v>
      </c>
      <c r="L17" s="23">
        <f t="shared" si="7"/>
        <v>465</v>
      </c>
      <c r="M17" s="23">
        <f t="shared" si="8"/>
        <v>403</v>
      </c>
      <c r="N17" s="23">
        <f t="shared" si="9"/>
        <v>372</v>
      </c>
      <c r="O17" s="16"/>
    </row>
    <row r="18" s="2" customFormat="true" ht="76" customHeight="true" spans="1:15">
      <c r="A18" s="12">
        <v>13</v>
      </c>
      <c r="B18" s="12" t="s">
        <v>19</v>
      </c>
      <c r="C18" s="13" t="s">
        <v>81</v>
      </c>
      <c r="D18" s="14">
        <v>310800011</v>
      </c>
      <c r="E18" s="16" t="s">
        <v>82</v>
      </c>
      <c r="F18" s="16" t="s">
        <v>83</v>
      </c>
      <c r="G18" s="16" t="s">
        <v>84</v>
      </c>
      <c r="H18" s="19" t="s">
        <v>24</v>
      </c>
      <c r="I18" s="19">
        <v>50</v>
      </c>
      <c r="J18" s="23">
        <f t="shared" si="5"/>
        <v>47.5</v>
      </c>
      <c r="K18" s="23">
        <f t="shared" si="6"/>
        <v>42.5</v>
      </c>
      <c r="L18" s="23">
        <f t="shared" si="7"/>
        <v>37.5</v>
      </c>
      <c r="M18" s="23">
        <f t="shared" si="8"/>
        <v>32.5</v>
      </c>
      <c r="N18" s="23">
        <f t="shared" si="9"/>
        <v>30</v>
      </c>
      <c r="O18" s="16" t="s">
        <v>85</v>
      </c>
    </row>
    <row r="19" s="2" customFormat="true" ht="55" customHeight="true" spans="1:15">
      <c r="A19" s="12">
        <v>14</v>
      </c>
      <c r="B19" s="12" t="s">
        <v>19</v>
      </c>
      <c r="C19" s="13" t="s">
        <v>86</v>
      </c>
      <c r="D19" s="14">
        <v>310800028</v>
      </c>
      <c r="E19" s="16" t="s">
        <v>87</v>
      </c>
      <c r="F19" s="16" t="s">
        <v>88</v>
      </c>
      <c r="G19" s="16" t="s">
        <v>89</v>
      </c>
      <c r="H19" s="19" t="s">
        <v>24</v>
      </c>
      <c r="I19" s="19">
        <v>420</v>
      </c>
      <c r="J19" s="23">
        <f t="shared" si="5"/>
        <v>399</v>
      </c>
      <c r="K19" s="23">
        <f t="shared" si="6"/>
        <v>357</v>
      </c>
      <c r="L19" s="23">
        <f t="shared" si="7"/>
        <v>315</v>
      </c>
      <c r="M19" s="23">
        <f t="shared" si="8"/>
        <v>273</v>
      </c>
      <c r="N19" s="23">
        <f t="shared" si="9"/>
        <v>252</v>
      </c>
      <c r="O19" s="16"/>
    </row>
    <row r="20" s="2" customFormat="true" ht="62" customHeight="true" spans="1:15">
      <c r="A20" s="12">
        <v>15</v>
      </c>
      <c r="B20" s="12" t="s">
        <v>19</v>
      </c>
      <c r="C20" s="13" t="s">
        <v>90</v>
      </c>
      <c r="D20" s="14">
        <v>311202010</v>
      </c>
      <c r="E20" s="16" t="s">
        <v>91</v>
      </c>
      <c r="F20" s="16" t="s">
        <v>92</v>
      </c>
      <c r="G20" s="16" t="s">
        <v>93</v>
      </c>
      <c r="H20" s="19" t="s">
        <v>24</v>
      </c>
      <c r="I20" s="19">
        <v>512</v>
      </c>
      <c r="J20" s="23">
        <f t="shared" si="5"/>
        <v>486.4</v>
      </c>
      <c r="K20" s="23">
        <f t="shared" si="6"/>
        <v>435.2</v>
      </c>
      <c r="L20" s="23">
        <f t="shared" si="7"/>
        <v>384</v>
      </c>
      <c r="M20" s="23">
        <f t="shared" si="8"/>
        <v>332.8</v>
      </c>
      <c r="N20" s="23">
        <f t="shared" si="9"/>
        <v>307.2</v>
      </c>
      <c r="O20" s="16"/>
    </row>
    <row r="21" s="2" customFormat="true" ht="251" customHeight="true" spans="1:15">
      <c r="A21" s="16" t="s">
        <v>94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="2" customFormat="true" spans="1:14">
      <c r="A22" s="5"/>
      <c r="B22" s="5"/>
      <c r="C22" s="5"/>
      <c r="D22" s="5"/>
      <c r="H22" s="5"/>
      <c r="I22" s="5"/>
      <c r="J22" s="5"/>
      <c r="K22" s="5"/>
      <c r="L22" s="5"/>
      <c r="M22" s="5"/>
      <c r="N22" s="5"/>
    </row>
  </sheetData>
  <mergeCells count="16">
    <mergeCell ref="H1:O1"/>
    <mergeCell ref="A2:O2"/>
    <mergeCell ref="I3:N3"/>
    <mergeCell ref="I4:J4"/>
    <mergeCell ref="K4:L4"/>
    <mergeCell ref="M4:N4"/>
    <mergeCell ref="A21:O21"/>
    <mergeCell ref="A3:A5"/>
    <mergeCell ref="B3:B5"/>
    <mergeCell ref="C3:C5"/>
    <mergeCell ref="D3:D5"/>
    <mergeCell ref="E3:E5"/>
    <mergeCell ref="F3:F5"/>
    <mergeCell ref="G3:G5"/>
    <mergeCell ref="H3:H5"/>
    <mergeCell ref="O3:O5"/>
  </mergeCells>
  <pageMargins left="0.393055555555556" right="0.275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血液系统项目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2025-12-08T10:27:35Z</dcterms:created>
  <dcterms:modified xsi:type="dcterms:W3CDTF">2025-12-08T10:28:21Z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