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670"/>
  </bookViews>
  <sheets>
    <sheet name="眼科项目" sheetId="1" r:id="rId1"/>
  </sheets>
  <definedNames>
    <definedName name="_xlnm.Print_Titles" localSheetId="0">眼科项目!$3:$5</definedName>
  </definedNames>
  <calcPr calcId="144525"/>
</workbook>
</file>

<file path=xl/sharedStrings.xml><?xml version="1.0" encoding="utf-8"?>
<sst xmlns="http://schemas.openxmlformats.org/spreadsheetml/2006/main" count="1615" uniqueCount="866">
  <si>
    <t>附件2</t>
  </si>
  <si>
    <t>拟整合规范眼科类医疗服务项目价格表</t>
  </si>
  <si>
    <t>序号</t>
  </si>
  <si>
    <t>财务分类</t>
  </si>
  <si>
    <t>国家项目代码</t>
  </si>
  <si>
    <t>项目编码</t>
  </si>
  <si>
    <t>项目名称</t>
  </si>
  <si>
    <t>服务产出</t>
  </si>
  <si>
    <t>价格构成</t>
  </si>
  <si>
    <t>计价单位</t>
  </si>
  <si>
    <t>价格</t>
  </si>
  <si>
    <t>计价说明</t>
  </si>
  <si>
    <t>一类</t>
  </si>
  <si>
    <t>二类</t>
  </si>
  <si>
    <t>三类</t>
  </si>
  <si>
    <t>省级</t>
  </si>
  <si>
    <t>市级</t>
  </si>
  <si>
    <t>省、市级</t>
  </si>
  <si>
    <t>县级</t>
  </si>
  <si>
    <t>临床诊查类项目</t>
  </si>
  <si>
    <t>D</t>
  </si>
  <si>
    <t>012403000010000</t>
  </si>
  <si>
    <t>视力检查费（普通）</t>
  </si>
  <si>
    <t>通过远视力、近视力、光机能（包括光感及光定位）、伪盲检查等多种方式对视力进行检查。</t>
  </si>
  <si>
    <t>所定价格涵盖眼部遮盖、检查、记录、出具结果报告等步骤所需的人力资源和基本物质资源消耗。</t>
  </si>
  <si>
    <t>次</t>
  </si>
  <si>
    <t>012403000020000</t>
  </si>
  <si>
    <t>视力检查费（特殊）</t>
  </si>
  <si>
    <t>通过各种特殊方式对视力进行检查。</t>
  </si>
  <si>
    <t>所定价格涵盖设备准备、检查、记录、出具结果报告等步骤所需的人力资源和基本物质资源消耗。</t>
  </si>
  <si>
    <t>1.“特殊方式”是指应用图形视力表、点视力表、条栅视力卡、视动性眼球震颤设备的方式进行视力检查。
2.阿姆斯勒(Amsler)表检查按此项目收费。</t>
  </si>
  <si>
    <t>012403000030000</t>
  </si>
  <si>
    <t>散瞳验光费</t>
  </si>
  <si>
    <t>通过散瞳、电脑、检影等不同方式测量眼睛的屈光状态。</t>
  </si>
  <si>
    <t>所定价格涵盖散瞳、电脑及人工测视力、测瞳距、确定屈光度数、记录、出具结果报告等步骤所需的人力资源和基本物质资源消耗。</t>
  </si>
  <si>
    <t>012403000030001</t>
  </si>
  <si>
    <t>310300007-1</t>
  </si>
  <si>
    <t>散瞳验光费-儿童（加收）</t>
  </si>
  <si>
    <t>012403000040000</t>
  </si>
  <si>
    <t>显然验光费</t>
  </si>
  <si>
    <t>通过反复插试镜片，确定矫正视力度数。</t>
  </si>
  <si>
    <t>所定价格涵盖戴试镜架、插试镜片、调整度数、记录、出具结果报告等步骤所需的人力资源和基本物质资源消耗。</t>
  </si>
  <si>
    <t>012403000040001</t>
  </si>
  <si>
    <t>310300006-1</t>
  </si>
  <si>
    <t>显然验光费-儿童（加收）</t>
  </si>
  <si>
    <t>012403000050000</t>
  </si>
  <si>
    <t>眼压检查费</t>
  </si>
  <si>
    <t>通过接触或非接触方式进行眼压测量。</t>
  </si>
  <si>
    <t>所定价格涵盖检查、测量、记录、出具结果报告等步骤所需的人力资源和基本物质资源消耗。</t>
  </si>
  <si>
    <t>单侧</t>
  </si>
  <si>
    <t>眼压日曲线描记按照眼压检查实际开展次数收费，最高收取20元。</t>
  </si>
  <si>
    <t>012403000060000</t>
  </si>
  <si>
    <t>眼压检查费
（青光眼激发）</t>
  </si>
  <si>
    <t>指通过各种方式激发眼压升高后进行眼压测量。</t>
  </si>
  <si>
    <t>所定价格涵盖试验准备、眼压测量、诱导、再次测量、记录、出具结果报告等步骤所需的人力资源和基本物质资源消耗。</t>
  </si>
  <si>
    <t>不得与眼压检查费同时收取。</t>
  </si>
  <si>
    <t>012403000060001</t>
  </si>
  <si>
    <t>310300037-1</t>
  </si>
  <si>
    <t>眼压检查费（青光眼激发）-饮水试验（加收）</t>
  </si>
  <si>
    <t>未定</t>
  </si>
  <si>
    <t>012403000070000</t>
  </si>
  <si>
    <t>色觉检查费</t>
  </si>
  <si>
    <t>通过不同方式检查色弱、色盲情况。</t>
  </si>
  <si>
    <t>所定价格涵盖检查、记录、出具结果报告等步骤所需的人力资源和基本物质资源消耗。</t>
  </si>
  <si>
    <t>012403000080000</t>
  </si>
  <si>
    <t>视野检查费</t>
  </si>
  <si>
    <t>通过各种方式对视野进行评估。</t>
  </si>
  <si>
    <t>所定价格涵盖应用视野检查设备、记录、出具结果报告等步骤所需的人力资源和基本物质资源消耗。</t>
  </si>
  <si>
    <t>012403000090000</t>
  </si>
  <si>
    <t>泪液分泌功能测定费</t>
  </si>
  <si>
    <t>通过各种方式对泪液分泌功能进行测定。</t>
  </si>
  <si>
    <t>所定价格涵盖放置纸条、测定滤纸浸湿长度、记录并分析结果等步骤所需的人力资源和基本物质资源消耗。</t>
  </si>
  <si>
    <t>012403000100000</t>
  </si>
  <si>
    <t>泪膜分析测定费</t>
  </si>
  <si>
    <t>通过各种方式对泪膜进行分析测定。</t>
  </si>
  <si>
    <t>所定价格涵盖设备准备、检查、记录、分析、出具结果报告等步骤所需的人力资源和基本物质资源消耗。</t>
  </si>
  <si>
    <t>012403000110000</t>
  </si>
  <si>
    <t>复视检查费</t>
  </si>
  <si>
    <t>通过各种方式对复视情况进行检查。</t>
  </si>
  <si>
    <t>012403000110001</t>
  </si>
  <si>
    <t>310300012-1</t>
  </si>
  <si>
    <t>复视检查费-儿童（加收）</t>
  </si>
  <si>
    <t>012403000120000</t>
  </si>
  <si>
    <t>斜视度测定费</t>
  </si>
  <si>
    <t>通过各种方式测定斜视度数。</t>
  </si>
  <si>
    <t>012403000120001</t>
  </si>
  <si>
    <t>310300013-1</t>
  </si>
  <si>
    <t>斜视度测定费-儿童（加收）</t>
  </si>
  <si>
    <t>012403000130000</t>
  </si>
  <si>
    <t>角膜地形图检查费</t>
  </si>
  <si>
    <t>通过各种方式或设备检测角膜形态。</t>
  </si>
  <si>
    <t>所定价格涵盖设备准备、扫描、记录、分析、出具结果报告等步骤所需的人力资源和基本物质资源消耗。</t>
  </si>
  <si>
    <t>012403000140000</t>
  </si>
  <si>
    <t>角膜曲率测量费</t>
  </si>
  <si>
    <t>通过各种方式或设备测量角膜曲率。</t>
  </si>
  <si>
    <t>所定价格涵盖设备准备、测量、记录、分析、出具结果报告等步骤所需的人力资源和基本物质资源消耗。</t>
  </si>
  <si>
    <t>012403000150000</t>
  </si>
  <si>
    <t>角膜/结膜取样费</t>
  </si>
  <si>
    <t>通过各种方式获取角膜、结膜标本。</t>
  </si>
  <si>
    <t>所定价格涵盖取样、送检、处理用物等步骤所需的人力资源和基本物质资源消耗。</t>
  </si>
  <si>
    <t>角膜、结膜分别获取标本可分别计价。</t>
  </si>
  <si>
    <t>012403000160000</t>
  </si>
  <si>
    <t>眼活体细胞检查费</t>
  </si>
  <si>
    <t>通过各种设备观察眼部细胞。</t>
  </si>
  <si>
    <t>012403000170000</t>
  </si>
  <si>
    <t>牵拉试验费</t>
  </si>
  <si>
    <t>通过牵拉角膜缘外结膜，判断眼球运动、主动肌收缩力量和复视情况。</t>
  </si>
  <si>
    <t>所定价格涵盖牵拉、观察分析、记录、分析、出具结果报告等步骤所需的人力资源和基本物质资源消耗。</t>
  </si>
  <si>
    <t>012403000170001</t>
  </si>
  <si>
    <t>310300018-1</t>
  </si>
  <si>
    <t>牵拉试验费-儿童（加收）</t>
  </si>
  <si>
    <t>012403000180000</t>
  </si>
  <si>
    <t>上睑下垂检查费</t>
  </si>
  <si>
    <t>通过各种方式判断上睑下垂情况。</t>
  </si>
  <si>
    <t>所定价格涵盖准备、测量、记录、分析、出具结果报告以及必要时滴药等步骤所需的人力资源和基本物质资源消耗。</t>
  </si>
  <si>
    <t>012403000190000</t>
  </si>
  <si>
    <t>双眼视觉功能检查费</t>
  </si>
  <si>
    <t>通过人工或设备，评估聚散功能、调节功能和立体视觉。</t>
  </si>
  <si>
    <t>所定价格涵盖设备准备、调节、检查、记录、分析、出具结果报告等步骤所需的人力资源和基本物质资源消耗。</t>
  </si>
  <si>
    <t>012403000190001</t>
  </si>
  <si>
    <t>310300019-1</t>
  </si>
  <si>
    <t>双眼视觉功能检查费-儿童（加收）</t>
  </si>
  <si>
    <t>012403000200000</t>
  </si>
  <si>
    <t>眼部照相费</t>
  </si>
  <si>
    <t>通过照相机对眼部外观、眼位、眼球运动、眼内结构进行照相。</t>
  </si>
  <si>
    <t>所定价格涵盖设备准备、照相、记录、出具结果报告及必要时散瞳等步骤所需的人力资源和基本物质资源消耗。</t>
  </si>
  <si>
    <t>1.睑板腺、眼前节、眼底可分别计价。
2.婴幼儿指0-3周岁。</t>
  </si>
  <si>
    <t>012403000200001</t>
  </si>
  <si>
    <t>310300051-1</t>
  </si>
  <si>
    <t>眼部照相费-婴幼儿视网膜病变检查（加收）</t>
  </si>
  <si>
    <t>012403000200100</t>
  </si>
  <si>
    <r>
      <rPr>
        <sz val="9"/>
        <rFont val="宋体"/>
        <charset val="134"/>
        <scheme val="minor"/>
      </rPr>
      <t>310300051</t>
    </r>
    <r>
      <rPr>
        <sz val="9"/>
        <rFont val="汉仪书宋二S"/>
        <charset val="134"/>
      </rPr>
      <t>①</t>
    </r>
  </si>
  <si>
    <t>眼部照相费-视盘立体照相（扩展）</t>
  </si>
  <si>
    <t>012403000200200</t>
  </si>
  <si>
    <r>
      <rPr>
        <sz val="9"/>
        <rFont val="宋体"/>
        <charset val="134"/>
        <scheme val="minor"/>
      </rPr>
      <t>310300051</t>
    </r>
    <r>
      <rPr>
        <sz val="9"/>
        <rFont val="汉仪书宋二S"/>
        <charset val="134"/>
      </rPr>
      <t>②</t>
    </r>
  </si>
  <si>
    <t>眼部照相费-眼底自发荧光检查（扩展）</t>
  </si>
  <si>
    <t>012403000210000</t>
  </si>
  <si>
    <t>眼底镜检查费</t>
  </si>
  <si>
    <t>通过眼底镜观察眼底结构。</t>
  </si>
  <si>
    <t>所定价格涵盖设备准备、观察、记录、出具结果报告等步骤所需的人力资源与基本物质资源消耗。</t>
  </si>
  <si>
    <t>012403000220000</t>
  </si>
  <si>
    <t>眼底血管造影费</t>
  </si>
  <si>
    <t>通过设备获得造影后的眼底血管图像。</t>
  </si>
  <si>
    <t>所定价格涵盖散瞳、注射、拍照、记录、出具结果报告等步骤所需的人力资源和基本物质资源消耗。</t>
  </si>
  <si>
    <t>012403000220100</t>
  </si>
  <si>
    <r>
      <rPr>
        <sz val="9"/>
        <rFont val="宋体"/>
        <charset val="134"/>
        <scheme val="minor"/>
      </rPr>
      <t>310300054</t>
    </r>
    <r>
      <rPr>
        <sz val="9"/>
        <rFont val="汉仪书宋二S"/>
        <charset val="134"/>
      </rPr>
      <t>①</t>
    </r>
  </si>
  <si>
    <t>眼底血管造影费-脉络膜血管造影费（扩展）</t>
  </si>
  <si>
    <t>012403000230000</t>
  </si>
  <si>
    <t>眼部电生理检查费</t>
  </si>
  <si>
    <t>通过电生理设备检查视网膜和视神经功能。</t>
  </si>
  <si>
    <t>所定价格涵盖清洁皮肤、放置电极、刺激、采集数据、记录、出具结果报告等步骤所需的人力资源和基本物质资源消耗。</t>
  </si>
  <si>
    <t>1.图形视网膜电流图（P-ERG）、多焦视网膜电图（mf-ERG）、闪光视网膜电流图(F-ERG)、眼电图（EOG）、诱发电位（VEP）分别计价。
2.单侧检查收费最多不超过三次。</t>
  </si>
  <si>
    <t>012403000240000</t>
  </si>
  <si>
    <t>眼球突出度测量费</t>
  </si>
  <si>
    <t>通过各种方式测量眼球突出度。</t>
  </si>
  <si>
    <t>所定价格涵盖设备准备、观察测量、记录、出具结果报告等步骤所需的人力资源和基本物质资源消耗。</t>
  </si>
  <si>
    <t>012403000250000</t>
  </si>
  <si>
    <t>眼外肌功能检查费</t>
  </si>
  <si>
    <t>通过分析眼球运动轨迹，评估眼外肌功能。</t>
  </si>
  <si>
    <t>所定价格涵盖移动光源、观察、记录、出具结果报告所需的人力资源和基本物质资源消耗。</t>
  </si>
  <si>
    <t>012403000250001</t>
  </si>
  <si>
    <t>310300069-1</t>
  </si>
  <si>
    <t>眼外肌功能检查费-儿童（加收）</t>
  </si>
  <si>
    <t>012403000260000</t>
  </si>
  <si>
    <t>眼像差检查费</t>
  </si>
  <si>
    <t>应用各种检查仪器分析视觉质量。</t>
  </si>
  <si>
    <t>所定价格涵盖设备准备、检查测定、记录、分析、出具结果报告等步骤所需的人力资源和基本物质资源消耗。</t>
  </si>
  <si>
    <t>012403000270000</t>
  </si>
  <si>
    <t>眼轴测量费</t>
  </si>
  <si>
    <t>应用各种检查仪器测定眼轴。</t>
  </si>
  <si>
    <t>所定价格涵盖消毒、设备准备、测量、重复多次、记录、分析、出具结果报告等步骤所需的人力资源和基本物质资源消耗。</t>
  </si>
  <si>
    <t>012403000280000</t>
  </si>
  <si>
    <t>眼震电图费</t>
  </si>
  <si>
    <t>通过各种方式评估眼球运动功能和平衡机制。</t>
  </si>
  <si>
    <t>所定价格涵盖放置电极、检查、记录、分析、出具结果报告等步骤所需的人力资源和基本物质资源消耗。</t>
  </si>
  <si>
    <t>012403000290000</t>
  </si>
  <si>
    <t>代偿头位测定费</t>
  </si>
  <si>
    <t>通过各种方式检查头部偏斜情况。</t>
  </si>
  <si>
    <t>所定价格涵盖摆位、设备准备、调整头位、记录、分析、出具结果报告等步骤所需的人力资源和基本物质资源消耗。</t>
  </si>
  <si>
    <t>012403000290001</t>
  </si>
  <si>
    <t>310300011-1</t>
  </si>
  <si>
    <t>代偿头位测定费-儿童（加收）</t>
  </si>
  <si>
    <t>012403000300000</t>
  </si>
  <si>
    <t>房角镜检查费</t>
  </si>
  <si>
    <t>利用房角镜进行各类检查。</t>
  </si>
  <si>
    <t>所定价格涵盖摆位、设备准备、检查、记录、分析、出具结果报告等步骤所需的人力资源和基本物质资源消耗。</t>
  </si>
  <si>
    <t>012403000310000</t>
  </si>
  <si>
    <t>裂隙灯检查费</t>
  </si>
  <si>
    <t>通过应用裂隙灯显微镜进行各类检查。</t>
  </si>
  <si>
    <t>所定价格涵盖摆位、设备准备、测试、记录、分析、出具结果报告等步骤所需的人力资源和基本物质资源消耗。</t>
  </si>
  <si>
    <t>012403000320000</t>
  </si>
  <si>
    <t>眼部超声生物显微镜检查费</t>
  </si>
  <si>
    <t>利用超声生物显微镜（UBM）检查眼内结构。</t>
  </si>
  <si>
    <t>所定价格涵盖设备准备、探头检查、图像采集存储、记录、分析、出具结果报告等步骤所需的人力资源和基本物质资源消耗。</t>
  </si>
  <si>
    <t>012403000330000</t>
  </si>
  <si>
    <t>眼部相干光断层扫描费</t>
  </si>
  <si>
    <t>通过相干光断层扫描设备对眼部进行扫描，辅助进行眼部疾病的鉴别和诊断。</t>
  </si>
  <si>
    <t>非手术治疗类项目</t>
  </si>
  <si>
    <t>E</t>
  </si>
  <si>
    <t>013103000010000</t>
  </si>
  <si>
    <t>注射费（结膜下）</t>
  </si>
  <si>
    <t>通过对结膜下注射药物，达到治疗目的。</t>
  </si>
  <si>
    <t>所定价格涵盖核对信息、定位、消毒、穿刺、注射、拔针、按压、遮盖、观察用药反应、处理用物等步骤所需的人力资源和基本物质资源消耗。</t>
  </si>
  <si>
    <t>不与眼内穿刺费同时收取。</t>
  </si>
  <si>
    <t>013103000010001</t>
  </si>
  <si>
    <t>310300094-1</t>
  </si>
  <si>
    <t>注射费（结膜下）-儿童（加收）</t>
  </si>
  <si>
    <t>013103000020000</t>
  </si>
  <si>
    <t>注射费
（球后/球旁）</t>
  </si>
  <si>
    <t>通过对球后、球旁注射药物，达到治疗目的。</t>
  </si>
  <si>
    <t>013103000020001</t>
  </si>
  <si>
    <t>310300095-1</t>
  </si>
  <si>
    <t>注射费（球后/球旁）-儿童（加收）</t>
  </si>
  <si>
    <t>013103000030000</t>
  </si>
  <si>
    <t>睑板腺治疗费</t>
  </si>
  <si>
    <t>通过按摩睑板腺，缓解睑板腺功能障碍。</t>
  </si>
  <si>
    <t>所定价格涵盖表面麻醉、局部按摩、清洁等步骤所需的人力资源与基本物质资源消耗。</t>
  </si>
  <si>
    <t>单睑</t>
  </si>
  <si>
    <t>013103000040000</t>
  </si>
  <si>
    <t>结膜磨擦挤压费</t>
  </si>
  <si>
    <t>通过摩擦挤压结膜，治疗结膜炎。</t>
  </si>
  <si>
    <t>所定价格涵盖表面麻醉、开睑、摩擦挤压等步骤所需的人力资源和基本物质资源消耗。</t>
  </si>
  <si>
    <t>013103000050000</t>
  </si>
  <si>
    <t>泪道冲洗费</t>
  </si>
  <si>
    <t>通过冲洗泪道进行疏通。</t>
  </si>
  <si>
    <t>所定价格涵盖摆位、消毒、开睑、插入泪小点、冲洗、记录结果等步骤所需的人力资源和基本物质资源消耗。</t>
  </si>
  <si>
    <t>013103000050001</t>
  </si>
  <si>
    <t>310300036-1</t>
  </si>
  <si>
    <t>泪道冲洗费-儿童（加收）</t>
  </si>
  <si>
    <t>013103000050011</t>
  </si>
  <si>
    <t>310300036-2</t>
  </si>
  <si>
    <t>泪道冲洗费-泪管扩张（加收）</t>
  </si>
  <si>
    <t>013103000060000</t>
  </si>
  <si>
    <t>结膜囊冲洗费</t>
  </si>
  <si>
    <t>通过冲洗结膜囊进行清洁。</t>
  </si>
  <si>
    <t>所定价格涵盖开睑、冲洗等步骤所需的人力资源和基本物质资源消耗。</t>
  </si>
  <si>
    <t>013103000060001</t>
  </si>
  <si>
    <t>310300088-1</t>
  </si>
  <si>
    <t>结膜囊冲洗费-儿童（加收）</t>
  </si>
  <si>
    <t>013103000070000</t>
  </si>
  <si>
    <t>角膜/结膜异物取出费</t>
  </si>
  <si>
    <t>通过各种方式剔除或拨除角膜异物、结膜结石等异物。</t>
  </si>
  <si>
    <t>所定价格涵盖消毒、剔除或拨除、涂药等步骤所需的人力资源和基本物质资源消耗。</t>
  </si>
  <si>
    <t>013103000070001</t>
  </si>
  <si>
    <t>310300091-1</t>
  </si>
  <si>
    <t>角膜/结膜异物取出费-儿童（加收）</t>
  </si>
  <si>
    <t>013103000070100</t>
  </si>
  <si>
    <r>
      <rPr>
        <sz val="9"/>
        <rFont val="宋体"/>
        <charset val="134"/>
        <scheme val="minor"/>
      </rPr>
      <t>310300091</t>
    </r>
    <r>
      <rPr>
        <sz val="9"/>
        <rFont val="汉仪书宋二S"/>
        <charset val="134"/>
      </rPr>
      <t>①</t>
    </r>
  </si>
  <si>
    <t>角膜/结膜异物取出费-倒睫拔除费（扩展）</t>
  </si>
  <si>
    <t>013103000080000</t>
  </si>
  <si>
    <t>电解倒睫费</t>
  </si>
  <si>
    <t>通过电解方式拔除倒睫。</t>
  </si>
  <si>
    <t>所定价格涵盖消毒、放置电极、拔除等步骤所需的人力资源和基本物质资源消耗。</t>
  </si>
  <si>
    <t>013103000090000</t>
  </si>
  <si>
    <t>眼内穿刺费</t>
  </si>
  <si>
    <t>通过穿刺眼内进行抽吸、引流、冲洗或注射等。</t>
  </si>
  <si>
    <t>所定价格涵盖消毒、穿刺、完成相应诊疗操作等步骤所需的人力资源和基本物质资源消耗。</t>
  </si>
  <si>
    <t>1.眼内包括但不限于前房、玻璃体等部位。
2.不与注射费（结膜下）、注射费（球后/球旁）同时收取。</t>
  </si>
  <si>
    <t>013103000090001</t>
  </si>
  <si>
    <t>310300100-1</t>
  </si>
  <si>
    <t>眼内穿刺费-儿童（加收）</t>
  </si>
  <si>
    <t>013103000100000</t>
  </si>
  <si>
    <t>眼内能量精密治疗费</t>
  </si>
  <si>
    <t>通过各种能量设备消融或治疗眼球内病变。</t>
  </si>
  <si>
    <t>所定价格涵盖散瞳、设备准备、调整参数、能量治疗等步骤所需的人力资源和基本物质资源消耗。</t>
  </si>
  <si>
    <t>013103000110000</t>
  </si>
  <si>
    <t>视功能训练费</t>
  </si>
  <si>
    <t>通过各种方式对弱视等视功能障碍进行训练。</t>
  </si>
  <si>
    <t>所定价格涵盖摆位、设备准备、实施训练等所需的人力资源与基本物质资源消耗。</t>
  </si>
  <si>
    <t>次按半小时为基础计价，每增加10分钟加收6元，每天限60分钟。</t>
  </si>
  <si>
    <t>013103000120000</t>
  </si>
  <si>
    <t>义眼片安装费</t>
  </si>
  <si>
    <t>将义眼片、义眼放置于患者眼窝。</t>
  </si>
  <si>
    <t>所定价格涵盖开睑、安装、调改、宣教等步骤所需的人力资源和基本物质资源消耗。</t>
  </si>
  <si>
    <t>013103000130000</t>
  </si>
  <si>
    <t>人工泪管置管费</t>
  </si>
  <si>
    <t>通过放置人工泪管，疏通泪道。</t>
  </si>
  <si>
    <t>所定价格涵盖消毒、扩张、置管等步骤所需的人力资源和基本物质资源消耗。</t>
  </si>
  <si>
    <t>013103000130001</t>
  </si>
  <si>
    <t>310300089-1</t>
  </si>
  <si>
    <t>人工泪管置管费-儿童（加收）</t>
  </si>
  <si>
    <t>013103000140000</t>
  </si>
  <si>
    <t>人工泪管取出费</t>
  </si>
  <si>
    <t>通过引导取出放置的人工泪管。</t>
  </si>
  <si>
    <t>所定价格涵盖消毒、扩张、取出等步骤所需的人力资源和基本物质资源消耗。</t>
  </si>
  <si>
    <t>013103000150000</t>
  </si>
  <si>
    <t>泪小点封闭费</t>
  </si>
  <si>
    <t>通过各种方式封闭泪小点或泪小管。</t>
  </si>
  <si>
    <t>所定价格涵盖消毒、扩张、封闭等步骤所需的人力资源和基本物质资源消耗。</t>
  </si>
  <si>
    <t>013103000160000</t>
  </si>
  <si>
    <t>角膜/结膜拆线费</t>
  </si>
  <si>
    <t>通过各种方式拆除角膜/结膜缝线。</t>
  </si>
  <si>
    <t>所定价格涵盖消毒、拆线等步骤所需的人力资源和基本物质资源消耗。</t>
  </si>
  <si>
    <t>013103000160001</t>
  </si>
  <si>
    <t>330404004-1</t>
  </si>
  <si>
    <t>角膜/结膜拆线费-儿童（加收）</t>
  </si>
  <si>
    <t>手术类项目</t>
  </si>
  <si>
    <t>G</t>
  </si>
  <si>
    <t>013304000010000</t>
  </si>
  <si>
    <t>晶状体摘除费</t>
  </si>
  <si>
    <t>通过超声乳化、娩核、晶状体切除或粉碎等各种方式完成病变晶状体摘除。</t>
  </si>
  <si>
    <t>所定价格涵盖手术计划、术区准备、切开、晶状体取出、缝合及必要时染色等步骤所需的人力资源和基本物质资源消耗。</t>
  </si>
  <si>
    <t>013304000010001</t>
  </si>
  <si>
    <t>330406001-1</t>
  </si>
  <si>
    <t>晶状体摘除费-儿童（加收）</t>
  </si>
  <si>
    <t>013304000020000</t>
  </si>
  <si>
    <t>人工晶状体取出费</t>
  </si>
  <si>
    <t>通过手术方式取出人工晶状体。</t>
  </si>
  <si>
    <t>013304000020001</t>
  </si>
  <si>
    <t>330406002-1</t>
  </si>
  <si>
    <t>人工晶状体取出费-儿童（加收）</t>
  </si>
  <si>
    <t>013304000030000</t>
  </si>
  <si>
    <t>人工晶状体植入费
（常规）</t>
  </si>
  <si>
    <t>通过手术方式完成人工晶状体植入。</t>
  </si>
  <si>
    <t>所定价格涵盖手术计划、术区准备、切口制作、注入粘弹剂、植入、缝合等步骤所需的人力资源和基本物质资源消耗。</t>
  </si>
  <si>
    <t>013304000030001</t>
  </si>
  <si>
    <t>330406009-1</t>
  </si>
  <si>
    <t>人工晶状体植入费（常规）-儿童（加收）</t>
  </si>
  <si>
    <t>013304000040000</t>
  </si>
  <si>
    <t>人工晶状体植入费（复杂）</t>
  </si>
  <si>
    <t>通过手术方式完成复杂情况下的人工晶状体植入。</t>
  </si>
  <si>
    <t>所定价格涵盖手术计划、术区准备、切口制作、注入粘弹剂、植入、缝合、必要时固定等步骤所需的人力资源和基本物质资源消耗。</t>
  </si>
  <si>
    <t>复杂情况指植入有晶状体眼、人工晶体悬吊、张力环置入等情况。</t>
  </si>
  <si>
    <t>013304000040001</t>
  </si>
  <si>
    <t>330406011-1</t>
  </si>
  <si>
    <t>人工晶状体植入费（复杂）-儿童（加收）</t>
  </si>
  <si>
    <t>013304000050000</t>
  </si>
  <si>
    <t>人工晶状体调位费（常规）</t>
  </si>
  <si>
    <t>通过手术方式调整已植入的人工晶状体位置。</t>
  </si>
  <si>
    <t>所定价格涵盖手术计划、术区准备、切开、穿刺、注入粘弹剂、调整、必要时缝合等步骤所需的人力资源和基本物质资源消耗。</t>
  </si>
  <si>
    <t>013304000050001</t>
  </si>
  <si>
    <t>330406007-1</t>
  </si>
  <si>
    <t>人工晶状体调位费（常规）-儿童（加收）</t>
  </si>
  <si>
    <t>013304000060000</t>
  </si>
  <si>
    <t>人工晶状体调位费
（复杂）</t>
  </si>
  <si>
    <t>通过手术方式从玻璃体腔取出人工晶状体并完成复位。</t>
  </si>
  <si>
    <t>013304000060001</t>
  </si>
  <si>
    <t>330406005-1</t>
  </si>
  <si>
    <t>人工晶状体调位费（复杂）-儿童（加收）</t>
  </si>
  <si>
    <t>013304000070000</t>
  </si>
  <si>
    <t>玻璃体切除费</t>
  </si>
  <si>
    <t>通过各种手术方式切除玻璃体。</t>
  </si>
  <si>
    <t>所定价格涵盖手术计划、术区准备、切开、穿刺、灌注、切除、必要时缝合等步骤所需的人力资源和基本物质资源消耗。</t>
  </si>
  <si>
    <t>013304000070001</t>
  </si>
  <si>
    <t>330406017-1</t>
  </si>
  <si>
    <t>玻璃体切除费-儿童（加收）</t>
  </si>
  <si>
    <t>013304000080000</t>
  </si>
  <si>
    <t>玻璃体腔填充费</t>
  </si>
  <si>
    <t>通过在玻璃体腔填充替代物，支撑玻璃体腔。</t>
  </si>
  <si>
    <t>所定价格涵盖气液交换、填充、缝合等步骤所需的人力资源和基本物质资源消耗。</t>
  </si>
  <si>
    <t>玻璃体替代物包括但不限于空气、膨胀气体、硅油、重水、人工玻璃体等。</t>
  </si>
  <si>
    <t>013304000080001</t>
  </si>
  <si>
    <t>330406008-1</t>
  </si>
  <si>
    <t>玻璃体腔填充费-儿童（加收）</t>
  </si>
  <si>
    <t>013304000090000</t>
  </si>
  <si>
    <t>玻璃体腔填充物取出费</t>
  </si>
  <si>
    <t>从玻璃体腔中取出已置入的玻璃体替代物。</t>
  </si>
  <si>
    <t>所定价格涵盖气液交换、取出、缝合等步骤所需的人力资源和基本物质资源消耗。</t>
  </si>
  <si>
    <t>013304000090001</t>
  </si>
  <si>
    <t>330406012-1</t>
  </si>
  <si>
    <t>玻璃体腔填充物取出费-儿童（加收）</t>
  </si>
  <si>
    <t>013304000100000</t>
  </si>
  <si>
    <t>小梁切除费（常规）</t>
  </si>
  <si>
    <t>通过去除小梁网或深层角巩膜组织，建立新的房水引流通道。</t>
  </si>
  <si>
    <t>所定价格涵盖手术计划、术区准备、切开、分离、穿刺、注入、切除、固定等步骤所需的人力资源和基本物质资源消耗。</t>
  </si>
  <si>
    <t>013304000100001</t>
  </si>
  <si>
    <t>330405016-1</t>
  </si>
  <si>
    <t>小梁切除费（常规）-儿童（加收）</t>
  </si>
  <si>
    <t>013304000110000</t>
  </si>
  <si>
    <t>小梁切除费（复杂）</t>
  </si>
  <si>
    <t>通过去除复杂情况下的小梁网或深层角巩膜组织，建立新的房水引流通道。</t>
  </si>
  <si>
    <t>复杂情况指术中使用抗代谢药物的难治性青光眼。</t>
  </si>
  <si>
    <t>013304000110001</t>
  </si>
  <si>
    <t>330405017-1</t>
  </si>
  <si>
    <t>小梁切除费（复杂）-儿童（加收）</t>
  </si>
  <si>
    <t>013304000120000</t>
  </si>
  <si>
    <t>小梁切开费</t>
  </si>
  <si>
    <t>通过切开房角或小梁网，建立新的房水引流通道。</t>
  </si>
  <si>
    <t>所定价格涵盖手术计划、术区准备、切开、分离、穿刺、注入、固定等步骤所需的人力资源和基本物质资源消耗。</t>
  </si>
  <si>
    <t>1.小梁切开联合小梁切除术按此项目收费。
2.不与小梁切除费用时收取。</t>
  </si>
  <si>
    <t>013304000120001</t>
  </si>
  <si>
    <t>330405015-1</t>
  </si>
  <si>
    <t>小梁切开费-儿童（加收）</t>
  </si>
  <si>
    <t>013304000130000</t>
  </si>
  <si>
    <t>非穿透小梁手术费</t>
  </si>
  <si>
    <t>通过不穿透前房手术，形成巩膜池，建立巩膜内新的房水引流通道。</t>
  </si>
  <si>
    <t>所定价格涵盖手术计划、术区准备、制备、切除、缝合、必要时植入等步骤所需的人力资源和基本物质资源消耗。</t>
  </si>
  <si>
    <t>不与小梁切除费用时收取。</t>
  </si>
  <si>
    <t>013304000130001</t>
  </si>
  <si>
    <t>330405014-1</t>
  </si>
  <si>
    <t>非穿透小梁手术费-儿童（加收）</t>
  </si>
  <si>
    <t>013304000140000</t>
  </si>
  <si>
    <t>施莱姆氏管成形费</t>
  </si>
  <si>
    <t>通过扩张或切开施莱姆氏管（schlemm管）重建房水流出通道。</t>
  </si>
  <si>
    <t>所定价格涵盖手术计划、术区准备、切开、置入、成形、缝合、止血等手术步骤的人力资源和基本物质资源消耗。</t>
  </si>
  <si>
    <t>013304000140001</t>
  </si>
  <si>
    <t>330405019-1</t>
  </si>
  <si>
    <t>施莱姆氏管成形费-儿童（加收）</t>
  </si>
  <si>
    <t>013304000150000</t>
  </si>
  <si>
    <t>结膜滤过泡修补费</t>
  </si>
  <si>
    <t>通过手术对结膜滤过泡进行修补、调整或切除。</t>
  </si>
  <si>
    <t>所定价格涵盖手术计划、术区准备、滤过泡处理、缝合、恢复前房等步骤所需的人力资源和基本物质资源消耗。</t>
  </si>
  <si>
    <t>013304000150001</t>
  </si>
  <si>
    <t>330405018-1</t>
  </si>
  <si>
    <t>结膜滤过泡修补费-儿童（加收）</t>
  </si>
  <si>
    <t>013304000160000</t>
  </si>
  <si>
    <t>房水引流物植入费</t>
  </si>
  <si>
    <t>通过手术植入引流物，建立新的房水引流通道。</t>
  </si>
  <si>
    <t>所定价格涵盖手术计划、术区准备、切开、注入粘弹剂、植入引流物、调整位置、缝合等步骤所需的人力资源和基本物质资源消耗。</t>
  </si>
  <si>
    <t>013304000160001</t>
  </si>
  <si>
    <t>330406014-1</t>
  </si>
  <si>
    <t>房水引流物植入费-儿童（加收）</t>
  </si>
  <si>
    <t>013304000170000</t>
  </si>
  <si>
    <t>房水引流物取出费</t>
  </si>
  <si>
    <t>通过手术取出房水引流物。</t>
  </si>
  <si>
    <t>所定价格涵盖手术计划、术区准备、切开、取出引流物、调整位置、缝合等步骤所需的人力资源和基本物质资源消耗。</t>
  </si>
  <si>
    <t>013304000170001</t>
  </si>
  <si>
    <t>330406013-1</t>
  </si>
  <si>
    <t>房水引流物取出费-儿童（加收）</t>
  </si>
  <si>
    <t>013304000180000</t>
  </si>
  <si>
    <t>房水引流物调位费</t>
  </si>
  <si>
    <t>通过手术对位置不佳、功能不全的引流物进行调整，恢复引流功能。</t>
  </si>
  <si>
    <t>所定价格涵盖手术计划、术区准备、切开、注入粘弹剂、调整引流物、缝合等步骤所需的人力资源和基本物质资源消耗。</t>
  </si>
  <si>
    <t>013304000180001</t>
  </si>
  <si>
    <t>330406015-1</t>
  </si>
  <si>
    <t>房水引流物调位费-儿童（加收）</t>
  </si>
  <si>
    <t>013304000190000</t>
  </si>
  <si>
    <t>视网膜脱离修复费
（常规）</t>
  </si>
  <si>
    <t>通过各种手术方式促使视网膜复位。</t>
  </si>
  <si>
    <t>所定价格涵盖手术计划、术区准备、设备准备、切开、穿刺、玻璃体切除、气液交换、复位、缝合等步骤所需的人力资源和基本物质资源消耗。</t>
  </si>
  <si>
    <t>不与玻璃体切除费同时收取。</t>
  </si>
  <si>
    <t>013304000190001</t>
  </si>
  <si>
    <t>330407004-1</t>
  </si>
  <si>
    <t>视网膜脱离修复费（常规）-儿童（加收）</t>
  </si>
  <si>
    <t>013304000200000</t>
  </si>
  <si>
    <t>视网膜脱离修复费
（复杂）</t>
  </si>
  <si>
    <t>通过各种手术方式促使复杂情况下的视网膜脱离复位。</t>
  </si>
  <si>
    <t>1.不与玻璃体切除费同时收取。
2.复杂情况指：巨大裂孔、黄斑裂孔、取增殖膜/视网膜下膜、剥黄斑前膜情况下的视网膜脱离修复。</t>
  </si>
  <si>
    <t>013304000200001</t>
  </si>
  <si>
    <t>330407005-1</t>
  </si>
  <si>
    <t>视网膜脱离修复费（复杂）-儿童（加收）</t>
  </si>
  <si>
    <t>013304000210000</t>
  </si>
  <si>
    <t>视网膜部分切除费</t>
  </si>
  <si>
    <t>通过手术方式切除部分视网膜，治疗视网膜相关疾病。</t>
  </si>
  <si>
    <t>所定价格涵盖手术计划、术区准备、设备准备、切开、穿刺、切除视网膜或病灶、缝合等步骤所需的人力资源和基本物质资源消耗。</t>
  </si>
  <si>
    <t>013304000210001</t>
  </si>
  <si>
    <t>330407006-1</t>
  </si>
  <si>
    <t>视网膜部分切除费-儿童（加收）</t>
  </si>
  <si>
    <t>013304000220000</t>
  </si>
  <si>
    <t>视网膜组织移植费</t>
  </si>
  <si>
    <t>在玻璃体切除基础上，将视网膜色素上皮细胞等组织植入视网膜下。</t>
  </si>
  <si>
    <t>所定价格涵盖移植组织准备、植入组织、复位、封闭、缝合等步骤所需的人力资源和基本物质资源消耗。</t>
  </si>
  <si>
    <t>013304000220001</t>
  </si>
  <si>
    <t>330407007-1</t>
  </si>
  <si>
    <t>视网膜组织移植费-儿童（加收）</t>
  </si>
  <si>
    <t>013304000230000</t>
  </si>
  <si>
    <t>睫状体脉络膜上腔穿刺费</t>
  </si>
  <si>
    <t>通过各种方式穿刺睫状体脉络膜上腔，进行抽吸、引流、冲洗或注射等。</t>
  </si>
  <si>
    <t>所定价格涵盖手术计划、术区准备、切开结膜、穿刺、完成相应诊疗操作、缝合、恢复前房等步骤所需的人力资源和基本物质资源消耗。</t>
  </si>
  <si>
    <t>013304000230001</t>
  </si>
  <si>
    <t>330405009-1</t>
  </si>
  <si>
    <t>睫状体脉络膜上腔穿刺费-儿童（加收）</t>
  </si>
  <si>
    <t>013304000230011</t>
  </si>
  <si>
    <t>330405009-2</t>
  </si>
  <si>
    <t>睫状体脉络膜上腔穿刺费-视网膜下穿刺费（加收）</t>
  </si>
  <si>
    <t>013304000240000</t>
  </si>
  <si>
    <t>脉络膜病损切除费</t>
  </si>
  <si>
    <t>通过手术方式切除脉络膜病损部分。</t>
  </si>
  <si>
    <t>所定价格涵盖手术计划、术区准备、切开结膜、分离、制作巩膜瓣、切除病损、缝合等步骤所需的人力资源和基本物质资源消耗。</t>
  </si>
  <si>
    <t>013304000240001</t>
  </si>
  <si>
    <t>330407011-1</t>
  </si>
  <si>
    <t>脉络膜病损切除费-儿童（加收）</t>
  </si>
  <si>
    <t>013304000250000</t>
  </si>
  <si>
    <t>巩膜部分切除费</t>
  </si>
  <si>
    <t>通过各种手术方式切除部分巩膜。</t>
  </si>
  <si>
    <t>所定价格涵盖手术计划、术区准备、切开、牵引、切除、缝合等步骤所需的人力资源和基本物质资源消耗。</t>
  </si>
  <si>
    <t>013304000250001</t>
  </si>
  <si>
    <t>330405021-1</t>
  </si>
  <si>
    <t>巩膜部分切除费-儿童（加收）</t>
  </si>
  <si>
    <t>013304000250100</t>
  </si>
  <si>
    <r>
      <rPr>
        <sz val="9"/>
        <rFont val="宋体"/>
        <charset val="134"/>
        <scheme val="minor"/>
      </rPr>
      <t>330405021</t>
    </r>
    <r>
      <rPr>
        <sz val="9"/>
        <rFont val="汉仪书宋二S"/>
        <charset val="134"/>
      </rPr>
      <t>①</t>
    </r>
  </si>
  <si>
    <t>巩膜部分切除费-巩膜开窗费（扩展）</t>
  </si>
  <si>
    <t>013304000260000</t>
  </si>
  <si>
    <t>巩膜加压费</t>
  </si>
  <si>
    <t>通过各种手术方式对巩膜进行加压，使脱离的视网膜复位。</t>
  </si>
  <si>
    <t>所定价格涵盖手术计划、术区准备、切开、牵引、加压固定、缝合等步骤所需的人力资源和基本物质资源消耗。</t>
  </si>
  <si>
    <t>013304000260001</t>
  </si>
  <si>
    <t>330407012-1</t>
  </si>
  <si>
    <t>巩膜加压费-儿童（加收）</t>
  </si>
  <si>
    <t>013304000270000</t>
  </si>
  <si>
    <t>巩膜加压物取出费</t>
  </si>
  <si>
    <t>通过各种手术方式取出放置的巩膜加压物。</t>
  </si>
  <si>
    <t>所定价格涵盖手术计划、术区准备、切开、牵引、取出、缝合等步骤所需的人力资源和基本物质资源消耗。</t>
  </si>
  <si>
    <t>013304000270001</t>
  </si>
  <si>
    <t>330407013-1</t>
  </si>
  <si>
    <t>巩膜加压物取出费-儿童（加收）</t>
  </si>
  <si>
    <t>013304000280000</t>
  </si>
  <si>
    <t>巩膜移植费</t>
  </si>
  <si>
    <t>通过各种手术方式实现患者原位巩膜切除和供体巩膜植入。</t>
  </si>
  <si>
    <t>所定价格涵盖手术计划、术区准备、患者原位巩膜切除、供体巩膜整复、巩膜植入、缝合等手术步骤的人力资源和基本物质资源消耗。</t>
  </si>
  <si>
    <t>不与“巩膜部分切除费”同时收取。</t>
  </si>
  <si>
    <t>013304000280001</t>
  </si>
  <si>
    <t>330407014-1</t>
  </si>
  <si>
    <t>巩膜移植费-儿童（加收）</t>
  </si>
  <si>
    <t>013304000280100</t>
  </si>
  <si>
    <r>
      <rPr>
        <sz val="9"/>
        <rFont val="宋体"/>
        <charset val="134"/>
        <scheme val="minor"/>
      </rPr>
      <t>330407014</t>
    </r>
    <r>
      <rPr>
        <sz val="9"/>
        <rFont val="汉仪书宋二S"/>
        <charset val="134"/>
      </rPr>
      <t>①</t>
    </r>
  </si>
  <si>
    <t>巩膜移植费-异种组织（扩展）</t>
  </si>
  <si>
    <t>013304000290000</t>
  </si>
  <si>
    <t>虹膜修复费</t>
  </si>
  <si>
    <t>通过手术恢复虹膜结构。</t>
  </si>
  <si>
    <t>所定价格涵盖手术计划、术区准备、切开结膜、注入粘弹剂、修复虹膜、缝合及必要时植入人工虹膜隔等步骤所需的人力资源和基本物质资源消耗。</t>
  </si>
  <si>
    <t>013304000290001</t>
  </si>
  <si>
    <t>330405003-1</t>
  </si>
  <si>
    <t>虹膜修复费-儿童（加收）</t>
  </si>
  <si>
    <t>013304000300000</t>
  </si>
  <si>
    <t>虹膜切除费</t>
  </si>
  <si>
    <t>通过手术对虹膜进行全切或部分切除。</t>
  </si>
  <si>
    <t>所定价格涵盖手术计划、术区准备、切开结膜、切除虹膜、恢复前房、缝合等步骤所需的人力资源和基本物质资源消耗。</t>
  </si>
  <si>
    <t>013304000300001</t>
  </si>
  <si>
    <t>330405001-1</t>
  </si>
  <si>
    <t>虹膜切除费-儿童（加收）</t>
  </si>
  <si>
    <t>013304000310000</t>
  </si>
  <si>
    <t>瞳孔成形费</t>
  </si>
  <si>
    <t>通过手术改变瞳孔形态。</t>
  </si>
  <si>
    <t>所定价格涵盖手术计划、术区准备、切开结膜、注入粘弹剂、调整瞳孔、缝合等步骤所需的人力资源和基本物质资源消耗。</t>
  </si>
  <si>
    <t>013304000310001</t>
  </si>
  <si>
    <t>330404013-1</t>
  </si>
  <si>
    <t>瞳孔成形费-儿童（加收）</t>
  </si>
  <si>
    <t>013304000310100</t>
  </si>
  <si>
    <r>
      <rPr>
        <sz val="9"/>
        <rFont val="宋体"/>
        <charset val="134"/>
        <scheme val="minor"/>
      </rPr>
      <t>330404013</t>
    </r>
    <r>
      <rPr>
        <sz val="9"/>
        <rFont val="汉仪书宋二S"/>
        <charset val="134"/>
      </rPr>
      <t>①</t>
    </r>
  </si>
  <si>
    <t>瞳孔成形费-前房成形费（扩展）</t>
  </si>
  <si>
    <t>013304000320000</t>
  </si>
  <si>
    <t>睑成形费
（常规）</t>
  </si>
  <si>
    <t>通过手术矫正、恢复眼睑功能或结构形态。</t>
  </si>
  <si>
    <t>所定价格涵盖手术计划、术区准备、消毒、切开或穿刺、缝合、必要时悬吊等步骤所需的人力资源和基本物质资源消耗。</t>
  </si>
  <si>
    <t>013304000320001</t>
  </si>
  <si>
    <t>330401010-1</t>
  </si>
  <si>
    <t>睑成形费（常规）-儿童（加收）</t>
  </si>
  <si>
    <t>013304000330000</t>
  </si>
  <si>
    <t>睑成形费
（复杂）</t>
  </si>
  <si>
    <t>通过手术矫正、恢复复杂情况下的眼睑功能或结构形态。</t>
  </si>
  <si>
    <t>复杂情况指：上睑下垂、睑退缩、睑外翻、倒睫、全眼睑重建。</t>
  </si>
  <si>
    <t>013304000330001</t>
  </si>
  <si>
    <t>330401004-1</t>
  </si>
  <si>
    <t>睑成形费（复杂）-儿童（加收）</t>
  </si>
  <si>
    <t>013304000340000</t>
  </si>
  <si>
    <t>内外眦成形费</t>
  </si>
  <si>
    <t>通过各种方式矫正内眦、外眦畸形。</t>
  </si>
  <si>
    <t>所定价格涵盖手术计划、术区准备、消毒、切开或穿刺、必要时去除部分组织、缝合等步骤所需的人力资源和基本物质资源消耗。</t>
  </si>
  <si>
    <t>013304000340001</t>
  </si>
  <si>
    <t>330401016-1</t>
  </si>
  <si>
    <t>内外眦成形费-儿童（加收）</t>
  </si>
  <si>
    <t>013304000340100</t>
  </si>
  <si>
    <r>
      <rPr>
        <sz val="9"/>
        <rFont val="宋体"/>
        <charset val="134"/>
        <scheme val="minor"/>
      </rPr>
      <t>330401016</t>
    </r>
    <r>
      <rPr>
        <sz val="9"/>
        <rFont val="汉仪书宋二S"/>
        <charset val="134"/>
      </rPr>
      <t>①</t>
    </r>
  </si>
  <si>
    <t>内外眦成形费-内外眦病损切除费（扩展）</t>
  </si>
  <si>
    <t>013304000340200</t>
  </si>
  <si>
    <r>
      <rPr>
        <sz val="9"/>
        <rFont val="宋体"/>
        <charset val="134"/>
        <scheme val="minor"/>
      </rPr>
      <t>330401016</t>
    </r>
    <r>
      <rPr>
        <sz val="9"/>
        <rFont val="汉仪书宋二S"/>
        <charset val="134"/>
      </rPr>
      <t>②</t>
    </r>
  </si>
  <si>
    <t>内外眦成形费-内外眦韧带修复费（扩展）</t>
  </si>
  <si>
    <t>013304000350000</t>
  </si>
  <si>
    <t>睑球粘连分离费</t>
  </si>
  <si>
    <t>通过手术分离睑球粘连，改善眼球运动。</t>
  </si>
  <si>
    <t>所定价格涵盖手术计划、术区准备、消毒、分离、缝合等步骤所需的人力资源和基本物质资源消耗。</t>
  </si>
  <si>
    <t>013304000350001</t>
  </si>
  <si>
    <t>330403001-1</t>
  </si>
  <si>
    <t>睑球粘连分离费-儿童（加收）</t>
  </si>
  <si>
    <t>013304000350011</t>
  </si>
  <si>
    <t>330403001-2</t>
  </si>
  <si>
    <t>睑球粘连分离费-睑缘粘连分离费</t>
  </si>
  <si>
    <t>013304000360000</t>
  </si>
  <si>
    <t>结膜囊成形费</t>
  </si>
  <si>
    <t>通过手术恢复结膜囊功能或结构。</t>
  </si>
  <si>
    <t>所定价格涵盖手术计划、术区准备、切开、分离、成形、缝合及必要时生物组织材料移植等步骤所需的人力资源和基本物质资源消耗。</t>
  </si>
  <si>
    <t>013304000360001</t>
  </si>
  <si>
    <t>330403004-1</t>
  </si>
  <si>
    <t>结膜囊成形费-儿童（加收）</t>
  </si>
  <si>
    <t>013304000360011</t>
  </si>
  <si>
    <t>330403004-2</t>
  </si>
  <si>
    <t>结膜囊成形费-结膜部分切除费</t>
  </si>
  <si>
    <t>013304000370000</t>
  </si>
  <si>
    <t>眼睑裂伤缝合费
（常规）</t>
  </si>
  <si>
    <t>通过手术对不累及睑缘和睑板的眼睑裂伤进行缝合。</t>
  </si>
  <si>
    <t>所定价格涵盖手术计划、术区准备、消毒、清创、缝合等步骤所需的人力资源和基本物质资源消耗。</t>
  </si>
  <si>
    <t>013304000370001</t>
  </si>
  <si>
    <t>330401002-1</t>
  </si>
  <si>
    <t>眼睑裂伤缝合费（常规）-儿童（加收）</t>
  </si>
  <si>
    <t>013304000380000</t>
  </si>
  <si>
    <t>眼睑裂伤缝合费
（复杂）</t>
  </si>
  <si>
    <t>通过手术对复杂情况下的眼睑裂伤进行缝合。</t>
  </si>
  <si>
    <t>复杂情况指：累及睑缘或睑板的眼睑多发裂伤。</t>
  </si>
  <si>
    <t>013304000380001</t>
  </si>
  <si>
    <t>330401009-1</t>
  </si>
  <si>
    <t>眼睑裂伤缝合费（复杂）-儿童（加收）</t>
  </si>
  <si>
    <t>013304000390000</t>
  </si>
  <si>
    <t>眼睑病变切除费</t>
  </si>
  <si>
    <t>通过手术去除眼睑肿物等病变。</t>
  </si>
  <si>
    <t>所定价格涵盖手术计划、术区准备、消毒、切除、缝合等步骤所需的人力资源和基本物质资源消耗。</t>
  </si>
  <si>
    <t>013304000390001</t>
  </si>
  <si>
    <t>330401001-1</t>
  </si>
  <si>
    <t>眼睑病变切除费-儿童（加收）</t>
  </si>
  <si>
    <t>013304000400000</t>
  </si>
  <si>
    <t>眼表重建费</t>
  </si>
  <si>
    <t>通过手术修复或重建受损的眼表结构。</t>
  </si>
  <si>
    <t>013304000400001</t>
  </si>
  <si>
    <t>330409023-1</t>
  </si>
  <si>
    <t>眼表重建费-儿童（加收）</t>
  </si>
  <si>
    <t>013304000410000</t>
  </si>
  <si>
    <t>羊膜置入费</t>
  </si>
  <si>
    <t>通过手术置入羊膜组织来修复或重建受损的眼表结构</t>
  </si>
  <si>
    <t>所定价格涵盖手术计划、术区准备、消毒、置入、缝合等步骤所需的人力资源和基本物质资源消耗。</t>
  </si>
  <si>
    <t>不与“角膜部分切除费”同时收取。</t>
  </si>
  <si>
    <t>013304000410001</t>
  </si>
  <si>
    <t>330409015-1</t>
  </si>
  <si>
    <t>羊膜置入费-儿童（加收）</t>
  </si>
  <si>
    <t>013304000420000</t>
  </si>
  <si>
    <t>角膜层间冲洗费</t>
  </si>
  <si>
    <t>通过各种方式对角膜层间进行冲洗。</t>
  </si>
  <si>
    <t>所定价格涵盖消毒、贴膜、穿刺、冲洗等步骤所需的人力资源和基本物质资源消耗。</t>
  </si>
  <si>
    <t>013304000420001</t>
  </si>
  <si>
    <t>330409016-1</t>
  </si>
  <si>
    <t>角膜层间冲洗费-儿童（加收）</t>
  </si>
  <si>
    <t>013304000430000</t>
  </si>
  <si>
    <t>浅层角膜损伤修复费</t>
  </si>
  <si>
    <t>通过各种方式修复浅层角膜损伤。</t>
  </si>
  <si>
    <t>所定价格涵盖手术计划、术区准备、消毒、修复、涂药等步骤所需的人力资源和基本物质资源消耗。</t>
  </si>
  <si>
    <t>013304000430001</t>
  </si>
  <si>
    <t>310300102-1</t>
  </si>
  <si>
    <t>浅层角膜损伤修复费-儿童（加收）</t>
  </si>
  <si>
    <t>013304000440000</t>
  </si>
  <si>
    <t>角膜部分切除费</t>
  </si>
  <si>
    <t>通过手术切除部分角膜。</t>
  </si>
  <si>
    <t>所定价格涵盖手术计划、术区准备、切除、缝合及必要时生物组织材料移植等步骤所需的人力资源和基本物质资源消耗。</t>
  </si>
  <si>
    <t>不与“羊膜置入费”同时收取。</t>
  </si>
  <si>
    <t>013304000440001</t>
  </si>
  <si>
    <t>330404011-1</t>
  </si>
  <si>
    <t>角膜部分切除费-儿童（加收）</t>
  </si>
  <si>
    <t>013304000450000</t>
  </si>
  <si>
    <t>角膜切削费</t>
  </si>
  <si>
    <t>通过手术对角膜进行切削。</t>
  </si>
  <si>
    <t>所定价格涵盖手术计划、术区准备、切削、复位等步骤所需的人力资源和基本物质资源消耗。</t>
  </si>
  <si>
    <t>013304000450001</t>
  </si>
  <si>
    <t>330404002-1</t>
  </si>
  <si>
    <t>角膜切削费-儿童（加收）</t>
  </si>
  <si>
    <t>013304000460000</t>
  </si>
  <si>
    <t>角膜基质透镜取出费</t>
  </si>
  <si>
    <t>通过手术制作角膜基质透镜并取出。</t>
  </si>
  <si>
    <t>所定价格涵盖手术计划、术区准备、制作角膜基质透镜、取出等步骤所需的人力资源和基本物质资源消耗。</t>
  </si>
  <si>
    <t>自主定价</t>
  </si>
  <si>
    <t>013304000460001</t>
  </si>
  <si>
    <t>330404001-1</t>
  </si>
  <si>
    <t>角膜基质透镜取出费-儿童（加收）</t>
  </si>
  <si>
    <t>013304000470000</t>
  </si>
  <si>
    <t>角膜磨镶费</t>
  </si>
  <si>
    <t>通过手术对角膜进行磨镶。</t>
  </si>
  <si>
    <t>所定价格涵盖手术计划、术区准备、制作角膜瓣、切削、冲洗、复位等步骤所需的人力资源和基本物质资源消耗。</t>
  </si>
  <si>
    <t>013304000470001</t>
  </si>
  <si>
    <t>330404005-1</t>
  </si>
  <si>
    <t>角膜磨镶费-儿童（加收）</t>
  </si>
  <si>
    <t>013304000480000</t>
  </si>
  <si>
    <t>自体角膜转位费</t>
  </si>
  <si>
    <t>通过手术改变角膜位置。</t>
  </si>
  <si>
    <t>所定价格涵盖手术计划、术区准备、切割、旋转、缝合、形成前房等步骤所需的人力资源和基本物质资源消耗。</t>
  </si>
  <si>
    <t>013304000480001</t>
  </si>
  <si>
    <t>330404007-1</t>
  </si>
  <si>
    <t>自体角膜转位费-儿童（加收）</t>
  </si>
  <si>
    <t>013304000490000</t>
  </si>
  <si>
    <t>角膜加固费</t>
  </si>
  <si>
    <t>通过交联反应等各种方式，增加角膜强度、韧度和硬度。</t>
  </si>
  <si>
    <t>所定价格涵盖手术计划、术区准备、去角膜上皮、浸泡、能量照射等步骤所需的人力资源和基本物质资源消耗。</t>
  </si>
  <si>
    <t>013304000490001</t>
  </si>
  <si>
    <t>330404003-1</t>
  </si>
  <si>
    <t>角膜加固费-儿童（加收）</t>
  </si>
  <si>
    <t>013304000500000</t>
  </si>
  <si>
    <t>角膜深层异物取出费</t>
  </si>
  <si>
    <t>利用各种方式，取出深层角膜异物。</t>
  </si>
  <si>
    <t>所定价格涵盖手术计划、术区准备、消毒、切开角膜、取出异物、缝合等步骤所需的人力资源和基本物质资源消耗。</t>
  </si>
  <si>
    <t>013304000500001</t>
  </si>
  <si>
    <t>330404006-1</t>
  </si>
  <si>
    <t>角膜深层异物取出费-儿童（加收）</t>
  </si>
  <si>
    <t>013304000510000</t>
  </si>
  <si>
    <t>睫状体断离复位费</t>
  </si>
  <si>
    <t>通过手术对断离或脱离睫状体进行复位。</t>
  </si>
  <si>
    <t>所定价格涵盖手术计划、术区准备、切开、断离修复、缝合等步骤所需的人力资源和基本物质资源消耗。</t>
  </si>
  <si>
    <t>013304000510001</t>
  </si>
  <si>
    <t>330405008-1</t>
  </si>
  <si>
    <t>睫状体断离复位费-儿童（加收）</t>
  </si>
  <si>
    <t>013304000520000</t>
  </si>
  <si>
    <t>睫状体部分切除费</t>
  </si>
  <si>
    <t>通过手术切除部分睫状体。</t>
  </si>
  <si>
    <t>所定价格涵盖手术计划、术区准备、切开、切除、缝合等步骤所需的人力资源和基本物质资源消耗。</t>
  </si>
  <si>
    <t>013304000520001</t>
  </si>
  <si>
    <t>330405007-1</t>
  </si>
  <si>
    <t>睫状体部分切除费-儿童（加收）</t>
  </si>
  <si>
    <t>013304000530000</t>
  </si>
  <si>
    <t>眶壁修复费</t>
  </si>
  <si>
    <t>通过手术修复损伤的眼眶或眶壁。</t>
  </si>
  <si>
    <t>所定价格涵盖手术计划、术区准备、消毒、切开、分离、去除受损组织、复位、固定、缝合及必要时植入修复材料等步骤所需的人力资源和基本物质资源消耗。</t>
  </si>
  <si>
    <t>013304000530001</t>
  </si>
  <si>
    <t>330409019-1</t>
  </si>
  <si>
    <t>眶壁修复费-儿童（加收）</t>
  </si>
  <si>
    <t>013304000530011</t>
  </si>
  <si>
    <t>330409019-2</t>
  </si>
  <si>
    <t>眶壁修复费-两眶壁及以上（加收）</t>
  </si>
  <si>
    <t>013304000540000</t>
  </si>
  <si>
    <t>眶隔修复费</t>
  </si>
  <si>
    <t>通过手术修复或调整眶隔脂肪或纤维组织。</t>
  </si>
  <si>
    <t>所定价格涵盖手术计划、术区准备、消毒、切开、修复、缝合等步骤所需的人力资源和基本物质资源消耗。</t>
  </si>
  <si>
    <t>013304000540001</t>
  </si>
  <si>
    <t>330409021-1</t>
  </si>
  <si>
    <t>眶隔修复费-儿童（加收）</t>
  </si>
  <si>
    <t>013304000550000</t>
  </si>
  <si>
    <t>眼内容物摘除费</t>
  </si>
  <si>
    <t>通过手术去除所有眼内容物。</t>
  </si>
  <si>
    <t>所定价格涵盖手术计划、术区准备、切开、分离、去除全部眼内容物、处理眼窝、缝合等步骤所需的人力资源和基本物质资源消耗。</t>
  </si>
  <si>
    <t>013304000550001</t>
  </si>
  <si>
    <t>330409007-1</t>
  </si>
  <si>
    <t>眼内容物摘除费-儿童（加收）</t>
  </si>
  <si>
    <t>013304000560000</t>
  </si>
  <si>
    <t>眼球摘除费</t>
  </si>
  <si>
    <t>通过手术摘除整个眼球。</t>
  </si>
  <si>
    <t>所定价格涵盖手术计划、术区准备、切开、分离、摘除眼球、处理眼窝、缝合等步骤所需的人力资源和基本物质资源消耗。</t>
  </si>
  <si>
    <t>1.不与“眼窝再造费”同时收费。</t>
  </si>
  <si>
    <t>013304000560001</t>
  </si>
  <si>
    <t>330409008-1</t>
  </si>
  <si>
    <t>眼球摘除费-儿童（加收）</t>
  </si>
  <si>
    <t>013304000560011</t>
  </si>
  <si>
    <t>330409008-2</t>
  </si>
  <si>
    <t>眼球摘除费-眶内容物摘除（加收）</t>
  </si>
  <si>
    <t>013304000570000</t>
  </si>
  <si>
    <t>眶内病变摘除费
（常规）</t>
  </si>
  <si>
    <t>通过手术方式摘除眶内肿物等病变。</t>
  </si>
  <si>
    <t>所定价格涵盖手术计划、术区准备、消毒、切开、分离、摘除、缝合等步骤所需的人力资源和基本物质资源消耗。</t>
  </si>
  <si>
    <t>013304000570001</t>
  </si>
  <si>
    <t>330409014-1</t>
  </si>
  <si>
    <t>眶内病变摘除费（常规）-儿童（加收）</t>
  </si>
  <si>
    <t>013304000580000</t>
  </si>
  <si>
    <t>眶内病变摘除费
（复杂）</t>
  </si>
  <si>
    <t>通过手术方式实现复杂情况下的眶内肿物等病变摘除。</t>
  </si>
  <si>
    <t>所定价格涵盖手术计划、术区准备、消毒、切开眶壁、分离、摘除、修补充填、再造成形、缝合等步骤所需的人力资源和基本物质资源消耗。</t>
  </si>
  <si>
    <t>复杂情况指：眼球赤道后病变的摘除。</t>
  </si>
  <si>
    <t>013304000580001</t>
  </si>
  <si>
    <t>330409013-1</t>
  </si>
  <si>
    <t>眶内病变摘除费（复杂）-儿童（加收）</t>
  </si>
  <si>
    <t>013304000590000</t>
  </si>
  <si>
    <t>眼眶减压费</t>
  </si>
  <si>
    <t>通过各种手术方式调整眶部组织，减轻压力。</t>
  </si>
  <si>
    <t>所定价格涵盖手术计划、术区准备、消毒、切开、分离、减压、修补充填、再造成形、缝合等步骤所需的人力资源和基本物质资源消耗。</t>
  </si>
  <si>
    <t>013304000590001</t>
  </si>
  <si>
    <t>330409022-1</t>
  </si>
  <si>
    <t>眼眶减压费-儿童（加收）</t>
  </si>
  <si>
    <t>013304000590011</t>
  </si>
  <si>
    <t>330409022-2</t>
  </si>
  <si>
    <t>眼眶减压费-两眶壁及以上（加收）</t>
  </si>
  <si>
    <t>013304000600000</t>
  </si>
  <si>
    <t>眶内异物取出费</t>
  </si>
  <si>
    <t>通过各种手术方式取出眼球与眼眶之间的异物。</t>
  </si>
  <si>
    <t>所定价格涵盖手术计划、术区准备、消毒、切开、分离、取出异物、缝合等步骤所需的人力资源和基本物质资源消耗。</t>
  </si>
  <si>
    <t>013304000600001</t>
  </si>
  <si>
    <t>330409004-1</t>
  </si>
  <si>
    <t>眶内异物取出费-儿童（加收）</t>
  </si>
  <si>
    <t>013304000610000</t>
  </si>
  <si>
    <t>球内异物取出费</t>
  </si>
  <si>
    <t>通过各种手术方式取出眼球内异物。</t>
  </si>
  <si>
    <t>所定价格涵盖手术计划、术区准备、消毒、定位、切开、取出异物、缝合等步骤所需的人力资源和基本物质资源消耗。</t>
  </si>
  <si>
    <t>013304000610001</t>
  </si>
  <si>
    <t>330409001-1</t>
  </si>
  <si>
    <t>球内异物取出费-儿童（加收）</t>
  </si>
  <si>
    <t>013304000620000</t>
  </si>
  <si>
    <t>眼窝填充费</t>
  </si>
  <si>
    <t>通过各种手术方式填充义眼台等，恢复塌陷的眼窝。</t>
  </si>
  <si>
    <t>所定价格涵盖手术计划、术区准备、切开、填充、缝合等步骤所需的人力资源和基本物质资源消耗。</t>
  </si>
  <si>
    <t>013304000620001</t>
  </si>
  <si>
    <t>330409017-1</t>
  </si>
  <si>
    <t>眼窝填充费-儿童（加收）</t>
  </si>
  <si>
    <t>013304000630000</t>
  </si>
  <si>
    <t>眼窝再造费</t>
  </si>
  <si>
    <t>通过各种手术方式重建眼窝的生理结构及形态。</t>
  </si>
  <si>
    <t>所定价格涵盖手术计划、术区准备、消毒、切开、分离、骨质重建、软组织修复、缝合等步骤所需的人力资源和基本物质资源消耗。</t>
  </si>
  <si>
    <t>不与“眼球摘除费”同时收取。</t>
  </si>
  <si>
    <t>013304000630001</t>
  </si>
  <si>
    <t>330409018-1</t>
  </si>
  <si>
    <t>眼窝再造费-儿童（加收）</t>
  </si>
  <si>
    <t>013304000640000</t>
  </si>
  <si>
    <t>泪道成形费</t>
  </si>
  <si>
    <t>通过各种手术方式改善或重建泪道结构。</t>
  </si>
  <si>
    <t>所定价格涵盖手术计划、术区准备、消毒、切开、扩张、疏通、重建、缝合及必要时放置植入物等步骤所需的人力资源和基本物质资源消耗。</t>
  </si>
  <si>
    <t>013304000640001</t>
  </si>
  <si>
    <t>330402009-1</t>
  </si>
  <si>
    <t>泪道成形费-儿童（加收）</t>
  </si>
  <si>
    <t>013304000640011</t>
  </si>
  <si>
    <t>330402009-2</t>
  </si>
  <si>
    <t>泪道成形费-泪小点外翻矫正术</t>
  </si>
  <si>
    <t>013304000650000</t>
  </si>
  <si>
    <t>泪道病变切除费</t>
  </si>
  <si>
    <t>通过各种手术方式切除泪道病变或部分泪道。</t>
  </si>
  <si>
    <t>所定价格涵盖手术计划、术区准备、消毒、切开、分离、切除、缝合等步骤所需的人力资源和基本物质资源消耗。</t>
  </si>
  <si>
    <t>013304000650001</t>
  </si>
  <si>
    <t>330402004-1</t>
  </si>
  <si>
    <t>泪道病变切除费-儿童（加收）</t>
  </si>
  <si>
    <t>013304000650100</t>
  </si>
  <si>
    <r>
      <rPr>
        <sz val="9"/>
        <rFont val="宋体"/>
        <charset val="134"/>
        <scheme val="minor"/>
      </rPr>
      <t>330402004</t>
    </r>
    <r>
      <rPr>
        <sz val="9"/>
        <rFont val="汉仪书宋二S"/>
        <charset val="134"/>
      </rPr>
      <t>①</t>
    </r>
  </si>
  <si>
    <t>泪道病变切除费-泪囊摘除费（扩展）</t>
  </si>
  <si>
    <t>013304000660000</t>
  </si>
  <si>
    <t>泪腺脱垂复位费</t>
  </si>
  <si>
    <t>通过各种手术方式复位脱垂的泪腺。</t>
  </si>
  <si>
    <t>所定价格涵盖手术计划、术区准备、消毒、切开、固定缝合等步骤所需的人力资源和基本物质资源消耗。</t>
  </si>
  <si>
    <t>013304000660001</t>
  </si>
  <si>
    <t>330402002-1</t>
  </si>
  <si>
    <t>泪腺脱垂复位费-儿童（加收）</t>
  </si>
  <si>
    <t>013304000670000</t>
  </si>
  <si>
    <t>眼球裂伤缝合费</t>
  </si>
  <si>
    <t>通过各种手术方式修复眼球裂伤。</t>
  </si>
  <si>
    <t>所定价格涵盖手术计划、术区准备、探查、清创、缝合等步骤所需的人力资源和基本物质资源消耗。</t>
  </si>
  <si>
    <t>013304000670001</t>
  </si>
  <si>
    <t>330409005-1</t>
  </si>
  <si>
    <t>眼球裂伤缝合费-儿童（加收）</t>
  </si>
  <si>
    <t>013304000670011</t>
  </si>
  <si>
    <t>330409005-2</t>
  </si>
  <si>
    <t>眼球裂伤缝合费-裂伤累及视网膜（加收）</t>
  </si>
  <si>
    <t>013304000680000</t>
  </si>
  <si>
    <t>眼外肌调整矫治费</t>
  </si>
  <si>
    <t>通过各种手术方式调整眼外肌位置或张力。</t>
  </si>
  <si>
    <t>所定价格涵盖手术计划、术区准备、消毒、切开、分离、调整、缝合等步骤所需的人力资源和基本物质资源消耗。</t>
  </si>
  <si>
    <t>每条肌肉</t>
  </si>
  <si>
    <t>013304000680001</t>
  </si>
  <si>
    <t>330408003-1</t>
  </si>
  <si>
    <t>眼外肌调整矫治费-儿童（加收）</t>
  </si>
  <si>
    <t>013304000690000</t>
  </si>
  <si>
    <t>义眼台修复费</t>
  </si>
  <si>
    <t>通过各种手术方式修复义眼台。</t>
  </si>
  <si>
    <t>所定价格涵盖手术计划、术区准备、切开、分离、修整、固定、缝合等步骤所需的人力资源和基本物质资源消耗。</t>
  </si>
  <si>
    <t>013304000690001</t>
  </si>
  <si>
    <t>330408004-1</t>
  </si>
  <si>
    <t>义眼台修复费-儿童（加收）</t>
  </si>
  <si>
    <t>013304000700000</t>
  </si>
  <si>
    <t>眶内感染清创/引流费</t>
  </si>
  <si>
    <t>通过各种手术方式清除眶内感染性病变。</t>
  </si>
  <si>
    <t>所定价格涵盖手术计划、术区准备、切开、清创、引流、缝合等步骤所需的人力资源和基本物质资源消耗。</t>
  </si>
  <si>
    <t>013304000700001</t>
  </si>
  <si>
    <t>330405011-1</t>
  </si>
  <si>
    <t>眶内感染清创/引流费-儿童（加收）</t>
  </si>
  <si>
    <t>013304000710000</t>
  </si>
  <si>
    <t>球结膜切开冲洗费</t>
  </si>
  <si>
    <t>通过各种手术方式切开并冲洗球结膜，清除有害物质或改善血运。</t>
  </si>
  <si>
    <t>所定价格涵盖手术计划、术区准备、切开、冲洗、必要时缝合等步骤所需的人力资源和基本物质资源消耗。</t>
  </si>
  <si>
    <t>013304000710001</t>
  </si>
  <si>
    <t>330403008-1</t>
  </si>
  <si>
    <t>球结膜切开冲洗费-儿童（加收）</t>
  </si>
  <si>
    <t>013304000720000</t>
  </si>
  <si>
    <t>眼袋整形费</t>
  </si>
  <si>
    <t>通过各种手术方式去除眼睑脂肪、皮肤、肌肉。</t>
  </si>
  <si>
    <t>美容整形常用项目，按美容整形类立项指南执行。</t>
  </si>
  <si>
    <t>013304000730000</t>
  </si>
  <si>
    <t>重睑成形费</t>
  </si>
  <si>
    <t>通过各种手术方式实现重睑成形。</t>
  </si>
  <si>
    <t>013304000740000</t>
  </si>
  <si>
    <t>眶距矫正费</t>
  </si>
  <si>
    <t>通过各种手术方式矫正眶距。</t>
  </si>
  <si>
    <t>所定价格涵盖手术计划、术区准备、消毒、切开、截骨/植骨、固定、缝合等步骤所需的人力资源和基本物质资源消耗。</t>
  </si>
  <si>
    <t>013304000750000</t>
  </si>
  <si>
    <t>隆眉弓手术费</t>
  </si>
  <si>
    <t>通过各种手术方式增加眉弓高度和立体感，改善面部轮廓。</t>
  </si>
  <si>
    <t>所定价格涵盖手术计划、术区准备、切开、冲洗、缝合等步骤所需的人力资源和基本物质资源消耗。</t>
  </si>
  <si>
    <t>013304000760000</t>
  </si>
  <si>
    <t>眉矫正手术费</t>
  </si>
  <si>
    <t>通过各种手术方式调整眉毛位置并改善其形态。</t>
  </si>
  <si>
    <t>使用说明：
1.本项目价格以眼科为重点、按照眼科相关主要环节的服务产出设立医疗服务价格项目。
2.根据《深化医疗服务价格改革试点方案》（医保发〔2021〕41号）“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对此进行了合并。所定价格属于政府指导价为最高限价，下浮不限；同时，医疗机构、医务人员有关创新改良，可以采取“现有项目兼容”的方式简化处理，无需申报新增医疗服务价格项目，直接按照对应的整合项目执行即可。
3.本项目价格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4.本项目价格所称的“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5.本项目价格所称的“扩展项”，指同一项目下以不同方式提供或在不同场景应用时，只扩展价格项目适用范围、不额外加价的一类子项，子项的价格按主项目执行。
6.本项目价格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试纸条、耦合剂、脱落细胞采集膜、刮刀、巩膜加压材料、影像存储介质、报告打印耗材、软件（版权、开发、购买）成本等。基本物耗成本计入项目价格，不另行收费。除基本物耗以外的其他耗材，按照实际采购价格零差率销售。
7.涉及“复杂”等内涵未尽的表述，除项目价格中已明确的情形外，医院实践中按照“复杂”情形计费的，应以国家级技术规范、临床指南或专家共识中的明确定性为前提，下同。
8.本项目价格价格构成中所称的“穿刺”为主项操作涉及的必要穿刺步骤。
9.本项目价格中涉及“包括……”“…… 等”的，属于开放型表述，所指对象不仅局限于表述中列明的事项，也包括未列明的同类事项。
10.本项目价格中手术项目若需病理取样，在项目的价格构成中已包含标本的留取和送检。
11.本项目价格中未尽事项，可在辅助操作类立项指南中单独列示，暂按现行价格项目收费。
12.本项目价格中可应用人工智能辅助进行的，可直接按主项目收费，不同时收费。
13.除单独说明可按检查方式叠加收费的价格项目外，其他价格项目单次诊疗过程中仅能收费一次。</t>
  </si>
</sst>
</file>

<file path=xl/styles.xml><?xml version="1.0" encoding="utf-8"?>
<styleSheet xmlns="http://schemas.openxmlformats.org/spreadsheetml/2006/main">
  <numFmts count="6">
    <numFmt numFmtId="176" formatCode="0_ "/>
    <numFmt numFmtId="177" formatCode="0_);[Red]\(0\)"/>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2">
    <font>
      <sz val="11"/>
      <color theme="1"/>
      <name val="宋体"/>
      <charset val="134"/>
      <scheme val="minor"/>
    </font>
    <font>
      <sz val="10"/>
      <name val="宋体"/>
      <charset val="134"/>
      <scheme val="minor"/>
    </font>
    <font>
      <sz val="11"/>
      <name val="宋体"/>
      <charset val="134"/>
      <scheme val="minor"/>
    </font>
    <font>
      <sz val="14"/>
      <name val="宋体"/>
      <charset val="134"/>
      <scheme val="minor"/>
    </font>
    <font>
      <sz val="18"/>
      <name val="宋体"/>
      <charset val="134"/>
      <scheme val="minor"/>
    </font>
    <font>
      <b/>
      <sz val="10"/>
      <name val="宋体"/>
      <charset val="134"/>
      <scheme val="minor"/>
    </font>
    <font>
      <b/>
      <sz val="10"/>
      <color theme="1"/>
      <name val="宋体"/>
      <charset val="134"/>
      <scheme val="minor"/>
    </font>
    <font>
      <sz val="9"/>
      <name val="宋体"/>
      <charset val="134"/>
      <scheme val="minor"/>
    </font>
    <font>
      <sz val="9"/>
      <name val="宋体"/>
      <charset val="134"/>
      <scheme val="major"/>
    </font>
    <font>
      <b/>
      <sz val="9"/>
      <name val="宋体"/>
      <charset val="134"/>
      <scheme val="minor"/>
    </font>
    <font>
      <strike/>
      <sz val="9"/>
      <name val="宋体"/>
      <charset val="134"/>
      <scheme val="minor"/>
    </font>
    <font>
      <sz val="9"/>
      <color indexed="8"/>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i/>
      <sz val="11"/>
      <color rgb="FF7F7F7F"/>
      <name val="宋体"/>
      <charset val="0"/>
      <scheme val="minor"/>
    </font>
    <font>
      <sz val="11"/>
      <color rgb="FFFA7D00"/>
      <name val="宋体"/>
      <charset val="0"/>
      <scheme val="minor"/>
    </font>
    <font>
      <u/>
      <sz val="11"/>
      <color rgb="FF0000FF"/>
      <name val="宋体"/>
      <charset val="0"/>
      <scheme val="minor"/>
    </font>
    <font>
      <b/>
      <sz val="11"/>
      <color theme="1"/>
      <name val="宋体"/>
      <charset val="0"/>
      <scheme val="minor"/>
    </font>
    <font>
      <sz val="11"/>
      <color rgb="FFFF0000"/>
      <name val="宋体"/>
      <charset val="0"/>
      <scheme val="minor"/>
    </font>
    <font>
      <b/>
      <sz val="15"/>
      <color theme="3"/>
      <name val="宋体"/>
      <charset val="134"/>
      <scheme val="minor"/>
    </font>
    <font>
      <u/>
      <sz val="11"/>
      <color rgb="FF800080"/>
      <name val="宋体"/>
      <charset val="0"/>
      <scheme val="minor"/>
    </font>
    <font>
      <b/>
      <sz val="11"/>
      <color rgb="FFFFFFFF"/>
      <name val="宋体"/>
      <charset val="0"/>
      <scheme val="minor"/>
    </font>
    <font>
      <b/>
      <sz val="11"/>
      <color rgb="FFFA7D00"/>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sz val="9"/>
      <name val="汉仪书宋二S"/>
      <charset val="134"/>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4" tint="0.399975585192419"/>
        <bgColor indexed="64"/>
      </patternFill>
    </fill>
    <fill>
      <patternFill patternType="solid">
        <fgColor rgb="FFC6EFCE"/>
        <bgColor indexed="64"/>
      </patternFill>
    </fill>
    <fill>
      <patternFill patternType="solid">
        <fgColor theme="7"/>
        <bgColor indexed="64"/>
      </patternFill>
    </fill>
    <fill>
      <patternFill patternType="solid">
        <fgColor theme="9" tint="0.399975585192419"/>
        <bgColor indexed="64"/>
      </patternFill>
    </fill>
    <fill>
      <patternFill patternType="solid">
        <fgColor rgb="FFFFCC9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13" fillId="14"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16" fillId="0" borderId="11"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2" fillId="0" borderId="1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2" fillId="11"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3" fillId="20"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24" fillId="0" borderId="9"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3"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25" borderId="0" applyNumberFormat="false" applyBorder="false" applyAlignment="false" applyProtection="false">
      <alignment vertical="center"/>
    </xf>
    <xf numFmtId="0" fontId="27" fillId="27" borderId="14"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30"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2" fillId="31" borderId="0" applyNumberFormat="false" applyBorder="false" applyAlignment="false" applyProtection="false">
      <alignment vertical="center"/>
    </xf>
    <xf numFmtId="0" fontId="29" fillId="32" borderId="14" applyNumberFormat="false" applyAlignment="false" applyProtection="false">
      <alignment vertical="center"/>
    </xf>
    <xf numFmtId="0" fontId="30" fillId="27" borderId="15" applyNumberFormat="false" applyAlignment="false" applyProtection="false">
      <alignment vertical="center"/>
    </xf>
    <xf numFmtId="0" fontId="26" fillId="26" borderId="13" applyNumberFormat="false" applyAlignment="false" applyProtection="false">
      <alignment vertical="center"/>
    </xf>
    <xf numFmtId="0" fontId="20" fillId="0" borderId="10" applyNumberFormat="false" applyFill="false" applyAlignment="false" applyProtection="false">
      <alignment vertical="center"/>
    </xf>
    <xf numFmtId="0" fontId="12" fillId="28" borderId="0" applyNumberFormat="false" applyBorder="false" applyAlignment="false" applyProtection="false">
      <alignment vertical="center"/>
    </xf>
    <xf numFmtId="0" fontId="0" fillId="0" borderId="0">
      <alignment vertical="center"/>
    </xf>
    <xf numFmtId="0" fontId="12" fillId="10" borderId="0" applyNumberFormat="false" applyBorder="false" applyAlignment="false" applyProtection="false">
      <alignment vertical="center"/>
    </xf>
    <xf numFmtId="0" fontId="0" fillId="9" borderId="8"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28" fillId="29"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2" fillId="23" borderId="0" applyNumberFormat="false" applyBorder="false" applyAlignment="false" applyProtection="false">
      <alignment vertical="center"/>
    </xf>
    <xf numFmtId="0" fontId="15" fillId="8"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12" fillId="2" borderId="0" applyNumberFormat="false" applyBorder="false" applyAlignment="false" applyProtection="false">
      <alignment vertical="center"/>
    </xf>
  </cellStyleXfs>
  <cellXfs count="45">
    <xf numFmtId="0" fontId="0" fillId="0" borderId="0" xfId="0">
      <alignment vertical="center"/>
    </xf>
    <xf numFmtId="0" fontId="1" fillId="0" borderId="0" xfId="0" applyFont="true" applyFill="true" applyBorder="true" applyAlignment="true">
      <alignment vertical="center"/>
    </xf>
    <xf numFmtId="0" fontId="1" fillId="0" borderId="0" xfId="0" applyFont="true" applyFill="true" applyBorder="true" applyAlignment="true">
      <alignment horizontal="center" vertical="center"/>
    </xf>
    <xf numFmtId="0" fontId="1" fillId="0" borderId="0" xfId="0" applyFont="true" applyFill="true" applyBorder="true" applyAlignment="true">
      <alignment horizontal="left" vertical="center" wrapText="true"/>
    </xf>
    <xf numFmtId="0" fontId="1" fillId="0" borderId="0" xfId="0" applyFont="true" applyFill="true" applyBorder="true" applyAlignment="true">
      <alignment horizontal="left" vertical="center"/>
    </xf>
    <xf numFmtId="0" fontId="2" fillId="0" borderId="0" xfId="0" applyFont="true" applyFill="true" applyAlignment="true">
      <alignment vertical="center"/>
    </xf>
    <xf numFmtId="0" fontId="3" fillId="0" borderId="0" xfId="0" applyFont="true" applyFill="true" applyAlignment="true">
      <alignment vertical="center"/>
    </xf>
    <xf numFmtId="0" fontId="1" fillId="0" borderId="0" xfId="0" applyFont="true" applyFill="true" applyAlignment="true">
      <alignment horizontal="left" vertical="center" wrapText="true"/>
    </xf>
    <xf numFmtId="0" fontId="4" fillId="0" borderId="0" xfId="0" applyFont="true" applyFill="true" applyBorder="true" applyAlignment="true">
      <alignment horizontal="center" vertical="center" wrapText="true"/>
    </xf>
    <xf numFmtId="0" fontId="4" fillId="0" borderId="0" xfId="0" applyFont="true" applyFill="true" applyBorder="true" applyAlignment="true">
      <alignment horizontal="left" vertical="center" wrapText="true"/>
    </xf>
    <xf numFmtId="0" fontId="5"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5" fillId="0" borderId="2" xfId="0" applyFont="true" applyFill="true" applyBorder="true" applyAlignment="true">
      <alignment horizontal="left" vertical="center"/>
    </xf>
    <xf numFmtId="0" fontId="5" fillId="0" borderId="3" xfId="0" applyFont="true" applyFill="true" applyBorder="true" applyAlignment="true">
      <alignment horizontal="left" vertical="center"/>
    </xf>
    <xf numFmtId="0" fontId="5" fillId="0" borderId="3" xfId="0" applyFont="true" applyFill="true" applyBorder="true" applyAlignment="true">
      <alignment horizontal="left" vertical="center" wrapText="true"/>
    </xf>
    <xf numFmtId="0" fontId="7" fillId="0" borderId="1" xfId="0" applyFont="true" applyFill="true" applyBorder="true" applyAlignment="true">
      <alignment horizontal="center" vertical="center" wrapText="true"/>
    </xf>
    <xf numFmtId="0" fontId="8" fillId="0" borderId="1" xfId="35" applyFont="true" applyFill="true" applyBorder="true" applyAlignment="true">
      <alignment horizontal="left" vertical="center" wrapText="true"/>
    </xf>
    <xf numFmtId="177" fontId="7" fillId="0" borderId="1" xfId="0" applyNumberFormat="true" applyFont="true" applyFill="true" applyBorder="true" applyAlignment="true">
      <alignment horizontal="center" vertical="center" wrapText="true"/>
    </xf>
    <xf numFmtId="0" fontId="7" fillId="0" borderId="4" xfId="0" applyFont="true" applyFill="true" applyBorder="true" applyAlignment="true">
      <alignment horizontal="center" vertical="center" wrapText="true"/>
    </xf>
    <xf numFmtId="0" fontId="7" fillId="0" borderId="5" xfId="0" applyFont="true" applyFill="true" applyBorder="true" applyAlignment="true">
      <alignment horizontal="center" vertical="center" wrapText="true"/>
    </xf>
    <xf numFmtId="0" fontId="7" fillId="0" borderId="6" xfId="0" applyFont="true" applyFill="true" applyBorder="true" applyAlignment="true">
      <alignment horizontal="center" vertical="center" wrapText="true"/>
    </xf>
    <xf numFmtId="0" fontId="9" fillId="0" borderId="2" xfId="0" applyFont="true" applyFill="true" applyBorder="true" applyAlignment="true">
      <alignment horizontal="left" vertical="center"/>
    </xf>
    <xf numFmtId="0" fontId="9" fillId="0" borderId="3" xfId="0" applyFont="true" applyFill="true" applyBorder="true" applyAlignment="true">
      <alignment horizontal="left" vertical="center"/>
    </xf>
    <xf numFmtId="0" fontId="9" fillId="0" borderId="3" xfId="0" applyFont="true" applyFill="true" applyBorder="true" applyAlignment="true">
      <alignment horizontal="left" vertical="center" wrapText="true"/>
    </xf>
    <xf numFmtId="0" fontId="3" fillId="0" borderId="0" xfId="0" applyFont="true" applyFill="true" applyAlignment="true">
      <alignment horizontal="left" vertical="center"/>
    </xf>
    <xf numFmtId="0" fontId="3" fillId="0" borderId="0" xfId="0" applyFont="true" applyFill="true" applyAlignment="true">
      <alignment horizontal="center" vertical="center"/>
    </xf>
    <xf numFmtId="0" fontId="4" fillId="0" borderId="0" xfId="0" applyFont="true" applyFill="true" applyBorder="true" applyAlignment="true">
      <alignment horizontal="left" vertical="top" wrapText="true"/>
    </xf>
    <xf numFmtId="0" fontId="7" fillId="0" borderId="1" xfId="0" applyFont="true" applyFill="true" applyBorder="true" applyAlignment="true">
      <alignment horizontal="left" vertical="center" wrapText="true"/>
    </xf>
    <xf numFmtId="0" fontId="7" fillId="0" borderId="1" xfId="0" applyFont="true" applyFill="true" applyBorder="true" applyAlignment="true">
      <alignment horizontal="center" vertical="center"/>
    </xf>
    <xf numFmtId="176" fontId="5" fillId="0" borderId="1"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xf>
    <xf numFmtId="176" fontId="7" fillId="0" borderId="1" xfId="0" applyNumberFormat="true"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xf>
    <xf numFmtId="0" fontId="5" fillId="0" borderId="7" xfId="0" applyFont="true" applyFill="true" applyBorder="true" applyAlignment="true">
      <alignment horizontal="left" vertical="center"/>
    </xf>
    <xf numFmtId="0" fontId="7" fillId="0" borderId="1" xfId="0" applyFont="true" applyFill="true" applyBorder="true" applyAlignment="true">
      <alignment vertical="center" wrapText="true"/>
    </xf>
    <xf numFmtId="0" fontId="10" fillId="0" borderId="1" xfId="0" applyFont="true" applyFill="true" applyBorder="true" applyAlignment="true">
      <alignment vertical="center" wrapText="true"/>
    </xf>
    <xf numFmtId="0" fontId="7" fillId="0" borderId="1" xfId="0" applyFont="true" applyFill="true" applyBorder="true" applyAlignment="true">
      <alignment vertical="center"/>
    </xf>
    <xf numFmtId="0" fontId="9" fillId="0" borderId="7" xfId="0" applyFont="true" applyFill="true" applyBorder="true" applyAlignment="true">
      <alignment horizontal="left" vertical="center"/>
    </xf>
    <xf numFmtId="0" fontId="11" fillId="0" borderId="1" xfId="0" applyFont="true" applyFill="true" applyBorder="true" applyAlignment="true">
      <alignment horizontal="left" vertical="center" wrapText="true"/>
    </xf>
    <xf numFmtId="177" fontId="7" fillId="0" borderId="1" xfId="0" applyNumberFormat="true" applyFont="true" applyFill="true" applyBorder="true" applyAlignment="true">
      <alignment horizontal="center" vertical="center" wrapText="true" shrinkToFit="true"/>
    </xf>
    <xf numFmtId="176" fontId="7" fillId="0" borderId="1" xfId="35" applyNumberFormat="true" applyFont="true" applyFill="true" applyBorder="true" applyAlignment="true">
      <alignment horizontal="center" vertical="center" wrapText="true"/>
    </xf>
    <xf numFmtId="0" fontId="7" fillId="0" borderId="2" xfId="0" applyFont="true" applyFill="true" applyBorder="true" applyAlignment="true">
      <alignment horizontal="left" vertical="center" wrapText="true"/>
    </xf>
    <xf numFmtId="0" fontId="7" fillId="0" borderId="3" xfId="0" applyFont="true" applyFill="true" applyBorder="true" applyAlignment="true">
      <alignment horizontal="left" vertical="center" wrapText="true"/>
    </xf>
    <xf numFmtId="0" fontId="7" fillId="0" borderId="7" xfId="0" applyFont="true" applyFill="true" applyBorder="true" applyAlignment="true">
      <alignment horizontal="left" vertical="center" wrapText="true"/>
    </xf>
    <xf numFmtId="0" fontId="8" fillId="0" borderId="1" xfId="35" applyFont="true" applyFill="true" applyBorder="true" applyAlignment="true" quotePrefix="true">
      <alignment horizontal="left"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2"/>
  <sheetViews>
    <sheetView tabSelected="1" zoomScale="120" zoomScaleNormal="120" workbookViewId="0">
      <selection activeCell="O8" sqref="O8"/>
    </sheetView>
  </sheetViews>
  <sheetFormatPr defaultColWidth="9" defaultRowHeight="13"/>
  <cols>
    <col min="1" max="1" width="4.5" style="1" customWidth="true"/>
    <col min="2" max="2" width="5.54545454545455" style="1" customWidth="true"/>
    <col min="3" max="3" width="8.62727272727273" style="3" customWidth="true"/>
    <col min="4" max="4" width="11.9090909090909" style="1" customWidth="true"/>
    <col min="5" max="5" width="12.8545454545455" style="4" customWidth="true"/>
    <col min="6" max="6" width="15.5727272727273" style="4" customWidth="true"/>
    <col min="7" max="7" width="21" style="4" customWidth="true"/>
    <col min="8" max="8" width="6.98181818181818" style="1" customWidth="true"/>
    <col min="9" max="14" width="6.72727272727273" style="1" customWidth="true"/>
    <col min="15" max="15" width="14.6" style="1" customWidth="true"/>
    <col min="16" max="16384" width="9" style="1"/>
  </cols>
  <sheetData>
    <row r="1" s="1" customFormat="true" ht="20" customHeight="true" spans="1:15">
      <c r="A1" s="5" t="s">
        <v>0</v>
      </c>
      <c r="B1" s="6"/>
      <c r="C1" s="7"/>
      <c r="D1" s="6"/>
      <c r="E1" s="25"/>
      <c r="F1" s="25"/>
      <c r="G1" s="25"/>
      <c r="H1" s="26"/>
      <c r="I1" s="26"/>
      <c r="J1" s="26"/>
      <c r="K1" s="26"/>
      <c r="L1" s="26"/>
      <c r="M1" s="26"/>
      <c r="N1" s="26"/>
      <c r="O1" s="26"/>
    </row>
    <row r="2" s="1" customFormat="true" ht="47" customHeight="true" spans="1:15">
      <c r="A2" s="8" t="s">
        <v>1</v>
      </c>
      <c r="B2" s="8"/>
      <c r="C2" s="9"/>
      <c r="D2" s="8"/>
      <c r="E2" s="27"/>
      <c r="F2" s="9"/>
      <c r="G2" s="9"/>
      <c r="H2" s="8"/>
      <c r="I2" s="8"/>
      <c r="J2" s="8"/>
      <c r="K2" s="8"/>
      <c r="L2" s="8"/>
      <c r="M2" s="8"/>
      <c r="N2" s="8"/>
      <c r="O2" s="8"/>
    </row>
    <row r="3" s="2" customFormat="true" ht="19" customHeight="true" spans="1:15">
      <c r="A3" s="10" t="s">
        <v>2</v>
      </c>
      <c r="B3" s="11" t="s">
        <v>3</v>
      </c>
      <c r="C3" s="12" t="s">
        <v>4</v>
      </c>
      <c r="D3" s="11" t="s">
        <v>5</v>
      </c>
      <c r="E3" s="11" t="s">
        <v>6</v>
      </c>
      <c r="F3" s="11" t="s">
        <v>7</v>
      </c>
      <c r="G3" s="11" t="s">
        <v>8</v>
      </c>
      <c r="H3" s="11" t="s">
        <v>9</v>
      </c>
      <c r="I3" s="30" t="s">
        <v>10</v>
      </c>
      <c r="J3" s="30"/>
      <c r="K3" s="30"/>
      <c r="L3" s="30"/>
      <c r="M3" s="30"/>
      <c r="N3" s="30"/>
      <c r="O3" s="10" t="s">
        <v>11</v>
      </c>
    </row>
    <row r="4" s="2" customFormat="true" ht="19" customHeight="true" spans="1:15">
      <c r="A4" s="10"/>
      <c r="B4" s="11"/>
      <c r="C4" s="12"/>
      <c r="D4" s="11"/>
      <c r="E4" s="11"/>
      <c r="F4" s="11"/>
      <c r="G4" s="11"/>
      <c r="H4" s="11"/>
      <c r="I4" s="30" t="s">
        <v>12</v>
      </c>
      <c r="J4" s="30"/>
      <c r="K4" s="30" t="s">
        <v>13</v>
      </c>
      <c r="L4" s="30"/>
      <c r="M4" s="30" t="s">
        <v>14</v>
      </c>
      <c r="N4" s="30"/>
      <c r="O4" s="10"/>
    </row>
    <row r="5" s="2" customFormat="true" ht="30" customHeight="true" spans="1:15">
      <c r="A5" s="10"/>
      <c r="B5" s="11"/>
      <c r="C5" s="12"/>
      <c r="D5" s="11"/>
      <c r="E5" s="11"/>
      <c r="F5" s="11"/>
      <c r="G5" s="11"/>
      <c r="H5" s="11"/>
      <c r="I5" s="31" t="s">
        <v>15</v>
      </c>
      <c r="J5" s="31" t="s">
        <v>16</v>
      </c>
      <c r="K5" s="30" t="s">
        <v>17</v>
      </c>
      <c r="L5" s="31" t="s">
        <v>18</v>
      </c>
      <c r="M5" s="31" t="s">
        <v>16</v>
      </c>
      <c r="N5" s="31" t="s">
        <v>18</v>
      </c>
      <c r="O5" s="10"/>
    </row>
    <row r="6" s="1" customFormat="true" ht="22" customHeight="true" spans="1:15">
      <c r="A6" s="13" t="s">
        <v>19</v>
      </c>
      <c r="B6" s="14"/>
      <c r="C6" s="15"/>
      <c r="D6" s="14"/>
      <c r="E6" s="14"/>
      <c r="F6" s="14"/>
      <c r="G6" s="14"/>
      <c r="H6" s="14"/>
      <c r="I6" s="14"/>
      <c r="J6" s="14"/>
      <c r="K6" s="14"/>
      <c r="L6" s="14"/>
      <c r="M6" s="14"/>
      <c r="N6" s="14"/>
      <c r="O6" s="34"/>
    </row>
    <row r="7" s="1" customFormat="true" ht="83" customHeight="true" spans="1:15">
      <c r="A7" s="16">
        <v>1</v>
      </c>
      <c r="B7" s="16" t="s">
        <v>20</v>
      </c>
      <c r="C7" s="17" t="s">
        <v>21</v>
      </c>
      <c r="D7" s="18">
        <v>310300001</v>
      </c>
      <c r="E7" s="28" t="s">
        <v>22</v>
      </c>
      <c r="F7" s="28" t="s">
        <v>23</v>
      </c>
      <c r="G7" s="28" t="s">
        <v>24</v>
      </c>
      <c r="H7" s="16" t="s">
        <v>25</v>
      </c>
      <c r="I7" s="16">
        <v>1</v>
      </c>
      <c r="J7" s="32">
        <f t="shared" ref="J7:J9" si="0">I7*0.95</f>
        <v>0.95</v>
      </c>
      <c r="K7" s="32">
        <f t="shared" ref="K7:K9" si="1">I7*0.85</f>
        <v>0.85</v>
      </c>
      <c r="L7" s="32">
        <f t="shared" ref="L7:L9" si="2">I7*0.75</f>
        <v>0.75</v>
      </c>
      <c r="M7" s="32">
        <f t="shared" ref="M7:M9" si="3">I7*0.65</f>
        <v>0.65</v>
      </c>
      <c r="N7" s="32">
        <f t="shared" ref="N7:N9" si="4">I7*0.6</f>
        <v>0.6</v>
      </c>
      <c r="O7" s="35"/>
    </row>
    <row r="8" s="1" customFormat="true" ht="108" customHeight="true" spans="1:15">
      <c r="A8" s="16">
        <v>2</v>
      </c>
      <c r="B8" s="16" t="s">
        <v>20</v>
      </c>
      <c r="C8" s="17" t="s">
        <v>26</v>
      </c>
      <c r="D8" s="18">
        <v>310300002</v>
      </c>
      <c r="E8" s="28" t="s">
        <v>27</v>
      </c>
      <c r="F8" s="28" t="s">
        <v>28</v>
      </c>
      <c r="G8" s="28" t="s">
        <v>29</v>
      </c>
      <c r="H8" s="16" t="s">
        <v>25</v>
      </c>
      <c r="I8" s="16">
        <v>15</v>
      </c>
      <c r="J8" s="32">
        <f t="shared" si="0"/>
        <v>14.25</v>
      </c>
      <c r="K8" s="32">
        <f t="shared" si="1"/>
        <v>12.75</v>
      </c>
      <c r="L8" s="32">
        <f t="shared" si="2"/>
        <v>11.25</v>
      </c>
      <c r="M8" s="32">
        <f t="shared" si="3"/>
        <v>9.75</v>
      </c>
      <c r="N8" s="32">
        <f t="shared" si="4"/>
        <v>9</v>
      </c>
      <c r="O8" s="35" t="s">
        <v>30</v>
      </c>
    </row>
    <row r="9" s="1" customFormat="true" ht="81" customHeight="true" spans="1:15">
      <c r="A9" s="19">
        <v>3</v>
      </c>
      <c r="B9" s="16" t="s">
        <v>20</v>
      </c>
      <c r="C9" s="17" t="s">
        <v>31</v>
      </c>
      <c r="D9" s="18">
        <v>310300007</v>
      </c>
      <c r="E9" s="28" t="s">
        <v>32</v>
      </c>
      <c r="F9" s="28" t="s">
        <v>33</v>
      </c>
      <c r="G9" s="28" t="s">
        <v>34</v>
      </c>
      <c r="H9" s="16" t="s">
        <v>25</v>
      </c>
      <c r="I9" s="16">
        <v>9</v>
      </c>
      <c r="J9" s="32">
        <f t="shared" si="0"/>
        <v>8.55</v>
      </c>
      <c r="K9" s="32">
        <f t="shared" si="1"/>
        <v>7.65</v>
      </c>
      <c r="L9" s="32">
        <f t="shared" si="2"/>
        <v>6.75</v>
      </c>
      <c r="M9" s="32">
        <f t="shared" si="3"/>
        <v>5.85</v>
      </c>
      <c r="N9" s="32">
        <f t="shared" si="4"/>
        <v>5.4</v>
      </c>
      <c r="O9" s="36"/>
    </row>
    <row r="10" s="1" customFormat="true" ht="24" spans="1:15">
      <c r="A10" s="20"/>
      <c r="B10" s="16" t="s">
        <v>20</v>
      </c>
      <c r="C10" s="17" t="s">
        <v>35</v>
      </c>
      <c r="D10" s="18" t="s">
        <v>36</v>
      </c>
      <c r="E10" s="28" t="s">
        <v>37</v>
      </c>
      <c r="F10" s="28"/>
      <c r="G10" s="28"/>
      <c r="H10" s="16" t="s">
        <v>25</v>
      </c>
      <c r="I10" s="32">
        <v>1</v>
      </c>
      <c r="J10" s="32">
        <v>1</v>
      </c>
      <c r="K10" s="32">
        <v>1</v>
      </c>
      <c r="L10" s="32">
        <v>1</v>
      </c>
      <c r="M10" s="32">
        <v>1</v>
      </c>
      <c r="N10" s="32">
        <v>1</v>
      </c>
      <c r="O10" s="36"/>
    </row>
    <row r="11" s="1" customFormat="true" ht="69" customHeight="true" spans="1:15">
      <c r="A11" s="19">
        <v>4</v>
      </c>
      <c r="B11" s="16" t="s">
        <v>20</v>
      </c>
      <c r="C11" s="17" t="s">
        <v>38</v>
      </c>
      <c r="D11" s="18">
        <v>310300006</v>
      </c>
      <c r="E11" s="28" t="s">
        <v>39</v>
      </c>
      <c r="F11" s="28" t="s">
        <v>40</v>
      </c>
      <c r="G11" s="28" t="s">
        <v>41</v>
      </c>
      <c r="H11" s="16" t="s">
        <v>25</v>
      </c>
      <c r="I11" s="16">
        <v>5</v>
      </c>
      <c r="J11" s="32">
        <f t="shared" ref="J11:J14" si="5">I11*0.95</f>
        <v>4.75</v>
      </c>
      <c r="K11" s="32">
        <f t="shared" ref="K11:K14" si="6">I11*0.85</f>
        <v>4.25</v>
      </c>
      <c r="L11" s="32">
        <f t="shared" ref="L11:L14" si="7">I11*0.75</f>
        <v>3.75</v>
      </c>
      <c r="M11" s="32">
        <f t="shared" ref="M11:M14" si="8">I11*0.65</f>
        <v>3.25</v>
      </c>
      <c r="N11" s="32">
        <f t="shared" ref="N11:N14" si="9">I11*0.6</f>
        <v>3</v>
      </c>
      <c r="O11" s="36"/>
    </row>
    <row r="12" s="1" customFormat="true" ht="28" customHeight="true" spans="1:15">
      <c r="A12" s="20"/>
      <c r="B12" s="16" t="s">
        <v>20</v>
      </c>
      <c r="C12" s="17" t="s">
        <v>42</v>
      </c>
      <c r="D12" s="18" t="s">
        <v>43</v>
      </c>
      <c r="E12" s="28" t="s">
        <v>44</v>
      </c>
      <c r="F12" s="28"/>
      <c r="G12" s="28"/>
      <c r="H12" s="16" t="s">
        <v>25</v>
      </c>
      <c r="I12" s="32">
        <v>1</v>
      </c>
      <c r="J12" s="32">
        <v>1</v>
      </c>
      <c r="K12" s="32">
        <v>1</v>
      </c>
      <c r="L12" s="32">
        <v>1</v>
      </c>
      <c r="M12" s="32">
        <v>1</v>
      </c>
      <c r="N12" s="32">
        <v>1</v>
      </c>
      <c r="O12" s="36"/>
    </row>
    <row r="13" s="1" customFormat="true" ht="50" customHeight="true" spans="1:15">
      <c r="A13" s="16">
        <v>5</v>
      </c>
      <c r="B13" s="16" t="s">
        <v>20</v>
      </c>
      <c r="C13" s="17" t="s">
        <v>45</v>
      </c>
      <c r="D13" s="18">
        <v>310300027</v>
      </c>
      <c r="E13" s="28" t="s">
        <v>46</v>
      </c>
      <c r="F13" s="28" t="s">
        <v>47</v>
      </c>
      <c r="G13" s="28" t="s">
        <v>48</v>
      </c>
      <c r="H13" s="16" t="s">
        <v>49</v>
      </c>
      <c r="I13" s="16">
        <v>4</v>
      </c>
      <c r="J13" s="32">
        <f t="shared" si="5"/>
        <v>3.8</v>
      </c>
      <c r="K13" s="32">
        <f t="shared" si="6"/>
        <v>3.4</v>
      </c>
      <c r="L13" s="32">
        <f t="shared" si="7"/>
        <v>3</v>
      </c>
      <c r="M13" s="32">
        <f t="shared" si="8"/>
        <v>2.6</v>
      </c>
      <c r="N13" s="32">
        <f t="shared" si="9"/>
        <v>2.4</v>
      </c>
      <c r="O13" s="35" t="s">
        <v>50</v>
      </c>
    </row>
    <row r="14" s="1" customFormat="true" ht="70" customHeight="true" spans="1:15">
      <c r="A14" s="19">
        <v>6</v>
      </c>
      <c r="B14" s="16" t="s">
        <v>20</v>
      </c>
      <c r="C14" s="17" t="s">
        <v>51</v>
      </c>
      <c r="D14" s="18">
        <v>310300037</v>
      </c>
      <c r="E14" s="28" t="s">
        <v>52</v>
      </c>
      <c r="F14" s="28" t="s">
        <v>53</v>
      </c>
      <c r="G14" s="28" t="s">
        <v>54</v>
      </c>
      <c r="H14" s="16" t="s">
        <v>25</v>
      </c>
      <c r="I14" s="16">
        <v>12</v>
      </c>
      <c r="J14" s="32">
        <f t="shared" si="5"/>
        <v>11.4</v>
      </c>
      <c r="K14" s="32">
        <f t="shared" si="6"/>
        <v>10.2</v>
      </c>
      <c r="L14" s="32">
        <f t="shared" si="7"/>
        <v>9</v>
      </c>
      <c r="M14" s="32">
        <f t="shared" si="8"/>
        <v>7.8</v>
      </c>
      <c r="N14" s="32">
        <f t="shared" si="9"/>
        <v>7.2</v>
      </c>
      <c r="O14" s="35" t="s">
        <v>55</v>
      </c>
    </row>
    <row r="15" s="1" customFormat="true" ht="36" spans="1:15">
      <c r="A15" s="20"/>
      <c r="B15" s="16" t="s">
        <v>20</v>
      </c>
      <c r="C15" s="17" t="s">
        <v>56</v>
      </c>
      <c r="D15" s="18" t="s">
        <v>57</v>
      </c>
      <c r="E15" s="28" t="s">
        <v>58</v>
      </c>
      <c r="F15" s="28"/>
      <c r="G15" s="28"/>
      <c r="H15" s="16" t="s">
        <v>25</v>
      </c>
      <c r="I15" s="16" t="s">
        <v>59</v>
      </c>
      <c r="J15" s="16" t="s">
        <v>59</v>
      </c>
      <c r="K15" s="16" t="s">
        <v>59</v>
      </c>
      <c r="L15" s="16" t="s">
        <v>59</v>
      </c>
      <c r="M15" s="16" t="s">
        <v>59</v>
      </c>
      <c r="N15" s="16" t="s">
        <v>59</v>
      </c>
      <c r="O15" s="35"/>
    </row>
    <row r="16" s="1" customFormat="true" ht="61" customHeight="true" spans="1:15">
      <c r="A16" s="16">
        <v>7</v>
      </c>
      <c r="B16" s="16" t="s">
        <v>20</v>
      </c>
      <c r="C16" s="17" t="s">
        <v>60</v>
      </c>
      <c r="D16" s="18">
        <v>310300020</v>
      </c>
      <c r="E16" s="28" t="s">
        <v>61</v>
      </c>
      <c r="F16" s="28" t="s">
        <v>62</v>
      </c>
      <c r="G16" s="28" t="s">
        <v>63</v>
      </c>
      <c r="H16" s="16" t="s">
        <v>25</v>
      </c>
      <c r="I16" s="16">
        <v>3</v>
      </c>
      <c r="J16" s="32">
        <f t="shared" ref="J16:J20" si="10">I16*0.95</f>
        <v>2.85</v>
      </c>
      <c r="K16" s="32">
        <f t="shared" ref="K16:K20" si="11">I16*0.85</f>
        <v>2.55</v>
      </c>
      <c r="L16" s="32">
        <f t="shared" ref="L16:L20" si="12">I16*0.75</f>
        <v>2.25</v>
      </c>
      <c r="M16" s="32">
        <f t="shared" ref="M16:M20" si="13">I16*0.65</f>
        <v>1.95</v>
      </c>
      <c r="N16" s="32">
        <f t="shared" ref="N16:N20" si="14">I16*0.6</f>
        <v>1.8</v>
      </c>
      <c r="O16" s="35"/>
    </row>
    <row r="17" s="1" customFormat="true" ht="60" customHeight="true" spans="1:15">
      <c r="A17" s="16">
        <v>8</v>
      </c>
      <c r="B17" s="16" t="s">
        <v>20</v>
      </c>
      <c r="C17" s="17" t="s">
        <v>64</v>
      </c>
      <c r="D17" s="18">
        <v>310300005</v>
      </c>
      <c r="E17" s="28" t="s">
        <v>65</v>
      </c>
      <c r="F17" s="28" t="s">
        <v>66</v>
      </c>
      <c r="G17" s="28" t="s">
        <v>67</v>
      </c>
      <c r="H17" s="16" t="s">
        <v>49</v>
      </c>
      <c r="I17" s="16">
        <v>52</v>
      </c>
      <c r="J17" s="32">
        <f t="shared" si="10"/>
        <v>49.4</v>
      </c>
      <c r="K17" s="32">
        <f t="shared" si="11"/>
        <v>44.2</v>
      </c>
      <c r="L17" s="32">
        <f t="shared" si="12"/>
        <v>39</v>
      </c>
      <c r="M17" s="32">
        <f t="shared" si="13"/>
        <v>33.8</v>
      </c>
      <c r="N17" s="32">
        <f t="shared" si="14"/>
        <v>31.2</v>
      </c>
      <c r="O17" s="35"/>
    </row>
    <row r="18" s="1" customFormat="true" ht="64" customHeight="true" spans="1:15">
      <c r="A18" s="16">
        <v>9</v>
      </c>
      <c r="B18" s="16" t="s">
        <v>20</v>
      </c>
      <c r="C18" s="17" t="s">
        <v>68</v>
      </c>
      <c r="D18" s="18">
        <v>310300035</v>
      </c>
      <c r="E18" s="28" t="s">
        <v>69</v>
      </c>
      <c r="F18" s="28" t="s">
        <v>70</v>
      </c>
      <c r="G18" s="28" t="s">
        <v>71</v>
      </c>
      <c r="H18" s="16" t="s">
        <v>49</v>
      </c>
      <c r="I18" s="16">
        <v>11</v>
      </c>
      <c r="J18" s="32">
        <f t="shared" si="10"/>
        <v>10.45</v>
      </c>
      <c r="K18" s="32">
        <f t="shared" si="11"/>
        <v>9.35</v>
      </c>
      <c r="L18" s="32">
        <f t="shared" si="12"/>
        <v>8.25</v>
      </c>
      <c r="M18" s="32">
        <f t="shared" si="13"/>
        <v>7.15</v>
      </c>
      <c r="N18" s="32">
        <f t="shared" si="14"/>
        <v>6.6</v>
      </c>
      <c r="O18" s="35"/>
    </row>
    <row r="19" s="1" customFormat="true" ht="74" customHeight="true" spans="1:15">
      <c r="A19" s="16">
        <v>10</v>
      </c>
      <c r="B19" s="16" t="s">
        <v>20</v>
      </c>
      <c r="C19" s="17" t="s">
        <v>72</v>
      </c>
      <c r="D19" s="18">
        <v>310300034</v>
      </c>
      <c r="E19" s="28" t="s">
        <v>73</v>
      </c>
      <c r="F19" s="28" t="s">
        <v>74</v>
      </c>
      <c r="G19" s="28" t="s">
        <v>75</v>
      </c>
      <c r="H19" s="16" t="s">
        <v>49</v>
      </c>
      <c r="I19" s="16">
        <v>5</v>
      </c>
      <c r="J19" s="32">
        <f t="shared" si="10"/>
        <v>4.75</v>
      </c>
      <c r="K19" s="32">
        <f t="shared" si="11"/>
        <v>4.25</v>
      </c>
      <c r="L19" s="32">
        <f t="shared" si="12"/>
        <v>3.75</v>
      </c>
      <c r="M19" s="32">
        <f t="shared" si="13"/>
        <v>3.25</v>
      </c>
      <c r="N19" s="32">
        <f t="shared" si="14"/>
        <v>3</v>
      </c>
      <c r="O19" s="35"/>
    </row>
    <row r="20" s="1" customFormat="true" ht="67" customHeight="true" spans="1:15">
      <c r="A20" s="19">
        <v>11</v>
      </c>
      <c r="B20" s="16" t="s">
        <v>20</v>
      </c>
      <c r="C20" s="17" t="s">
        <v>76</v>
      </c>
      <c r="D20" s="18">
        <v>310300012</v>
      </c>
      <c r="E20" s="28" t="s">
        <v>77</v>
      </c>
      <c r="F20" s="28" t="s">
        <v>78</v>
      </c>
      <c r="G20" s="28" t="s">
        <v>75</v>
      </c>
      <c r="H20" s="16" t="s">
        <v>25</v>
      </c>
      <c r="I20" s="16">
        <v>8</v>
      </c>
      <c r="J20" s="32">
        <f t="shared" si="10"/>
        <v>7.6</v>
      </c>
      <c r="K20" s="32">
        <f t="shared" si="11"/>
        <v>6.8</v>
      </c>
      <c r="L20" s="32">
        <f t="shared" si="12"/>
        <v>6</v>
      </c>
      <c r="M20" s="32">
        <f t="shared" si="13"/>
        <v>5.2</v>
      </c>
      <c r="N20" s="32">
        <f t="shared" si="14"/>
        <v>4.8</v>
      </c>
      <c r="O20" s="35"/>
    </row>
    <row r="21" s="1" customFormat="true" ht="32" customHeight="true" spans="1:15">
      <c r="A21" s="20"/>
      <c r="B21" s="16" t="s">
        <v>20</v>
      </c>
      <c r="C21" s="45" t="s">
        <v>79</v>
      </c>
      <c r="D21" s="18" t="s">
        <v>80</v>
      </c>
      <c r="E21" s="28" t="s">
        <v>81</v>
      </c>
      <c r="F21" s="28"/>
      <c r="G21" s="28"/>
      <c r="H21" s="16" t="s">
        <v>25</v>
      </c>
      <c r="I21" s="32">
        <v>1</v>
      </c>
      <c r="J21" s="32">
        <v>1</v>
      </c>
      <c r="K21" s="32">
        <v>1</v>
      </c>
      <c r="L21" s="32">
        <v>1</v>
      </c>
      <c r="M21" s="32">
        <v>1</v>
      </c>
      <c r="N21" s="32">
        <v>1</v>
      </c>
      <c r="O21" s="35"/>
    </row>
    <row r="22" s="1" customFormat="true" ht="68" customHeight="true" spans="1:15">
      <c r="A22" s="19">
        <v>12</v>
      </c>
      <c r="B22" s="16" t="s">
        <v>20</v>
      </c>
      <c r="C22" s="17" t="s">
        <v>82</v>
      </c>
      <c r="D22" s="18">
        <v>310300013</v>
      </c>
      <c r="E22" s="28" t="s">
        <v>83</v>
      </c>
      <c r="F22" s="28" t="s">
        <v>84</v>
      </c>
      <c r="G22" s="28" t="s">
        <v>75</v>
      </c>
      <c r="H22" s="16" t="s">
        <v>25</v>
      </c>
      <c r="I22" s="16">
        <v>10</v>
      </c>
      <c r="J22" s="32">
        <f t="shared" ref="J22:J28" si="15">I22*0.95</f>
        <v>9.5</v>
      </c>
      <c r="K22" s="32">
        <f t="shared" ref="K22:K28" si="16">I22*0.85</f>
        <v>8.5</v>
      </c>
      <c r="L22" s="32">
        <f t="shared" ref="L22:L28" si="17">I22*0.75</f>
        <v>7.5</v>
      </c>
      <c r="M22" s="32">
        <f t="shared" ref="M22:M28" si="18">I22*0.65</f>
        <v>6.5</v>
      </c>
      <c r="N22" s="32">
        <f t="shared" ref="N22:N28" si="19">I22*0.6</f>
        <v>6</v>
      </c>
      <c r="O22" s="35"/>
    </row>
    <row r="23" s="1" customFormat="true" ht="24" spans="1:15">
      <c r="A23" s="20"/>
      <c r="B23" s="16" t="s">
        <v>20</v>
      </c>
      <c r="C23" s="17" t="s">
        <v>85</v>
      </c>
      <c r="D23" s="18" t="s">
        <v>86</v>
      </c>
      <c r="E23" s="28" t="s">
        <v>87</v>
      </c>
      <c r="F23" s="28"/>
      <c r="G23" s="28"/>
      <c r="H23" s="16" t="s">
        <v>25</v>
      </c>
      <c r="I23" s="32">
        <v>2</v>
      </c>
      <c r="J23" s="32">
        <v>2</v>
      </c>
      <c r="K23" s="32">
        <v>2</v>
      </c>
      <c r="L23" s="32">
        <v>2</v>
      </c>
      <c r="M23" s="32">
        <v>2</v>
      </c>
      <c r="N23" s="32">
        <v>2</v>
      </c>
      <c r="O23" s="35"/>
    </row>
    <row r="24" s="1" customFormat="true" ht="68" customHeight="true" spans="1:15">
      <c r="A24" s="16">
        <v>13</v>
      </c>
      <c r="B24" s="16" t="s">
        <v>20</v>
      </c>
      <c r="C24" s="17" t="s">
        <v>88</v>
      </c>
      <c r="D24" s="18">
        <v>310300040</v>
      </c>
      <c r="E24" s="28" t="s">
        <v>89</v>
      </c>
      <c r="F24" s="28" t="s">
        <v>90</v>
      </c>
      <c r="G24" s="28" t="s">
        <v>91</v>
      </c>
      <c r="H24" s="16" t="s">
        <v>49</v>
      </c>
      <c r="I24" s="16">
        <v>60</v>
      </c>
      <c r="J24" s="32">
        <f t="shared" si="15"/>
        <v>57</v>
      </c>
      <c r="K24" s="32">
        <f t="shared" si="16"/>
        <v>51</v>
      </c>
      <c r="L24" s="32">
        <f t="shared" si="17"/>
        <v>45</v>
      </c>
      <c r="M24" s="32">
        <f t="shared" si="18"/>
        <v>39</v>
      </c>
      <c r="N24" s="32">
        <f t="shared" si="19"/>
        <v>36</v>
      </c>
      <c r="O24" s="35"/>
    </row>
    <row r="25" s="1" customFormat="true" ht="68" customHeight="true" spans="1:15">
      <c r="A25" s="16">
        <v>14</v>
      </c>
      <c r="B25" s="16" t="s">
        <v>20</v>
      </c>
      <c r="C25" s="17" t="s">
        <v>92</v>
      </c>
      <c r="D25" s="18">
        <v>310300039</v>
      </c>
      <c r="E25" s="28" t="s">
        <v>93</v>
      </c>
      <c r="F25" s="28" t="s">
        <v>94</v>
      </c>
      <c r="G25" s="28" t="s">
        <v>95</v>
      </c>
      <c r="H25" s="16" t="s">
        <v>49</v>
      </c>
      <c r="I25" s="16">
        <v>10</v>
      </c>
      <c r="J25" s="32">
        <f t="shared" si="15"/>
        <v>9.5</v>
      </c>
      <c r="K25" s="32">
        <f t="shared" si="16"/>
        <v>8.5</v>
      </c>
      <c r="L25" s="32">
        <f t="shared" si="17"/>
        <v>7.5</v>
      </c>
      <c r="M25" s="32">
        <f t="shared" si="18"/>
        <v>6.5</v>
      </c>
      <c r="N25" s="32">
        <f t="shared" si="19"/>
        <v>6</v>
      </c>
      <c r="O25" s="35"/>
    </row>
    <row r="26" s="1" customFormat="true" ht="60" customHeight="true" spans="1:15">
      <c r="A26" s="16">
        <v>15</v>
      </c>
      <c r="B26" s="16" t="s">
        <v>20</v>
      </c>
      <c r="C26" s="17" t="s">
        <v>96</v>
      </c>
      <c r="D26" s="18">
        <v>310300071</v>
      </c>
      <c r="E26" s="28" t="s">
        <v>97</v>
      </c>
      <c r="F26" s="28" t="s">
        <v>98</v>
      </c>
      <c r="G26" s="28" t="s">
        <v>99</v>
      </c>
      <c r="H26" s="16" t="s">
        <v>49</v>
      </c>
      <c r="I26" s="16">
        <v>10</v>
      </c>
      <c r="J26" s="32">
        <f t="shared" si="15"/>
        <v>9.5</v>
      </c>
      <c r="K26" s="32">
        <f t="shared" si="16"/>
        <v>8.5</v>
      </c>
      <c r="L26" s="32">
        <f t="shared" si="17"/>
        <v>7.5</v>
      </c>
      <c r="M26" s="32">
        <f t="shared" si="18"/>
        <v>6.5</v>
      </c>
      <c r="N26" s="32">
        <f t="shared" si="19"/>
        <v>6</v>
      </c>
      <c r="O26" s="35" t="s">
        <v>100</v>
      </c>
    </row>
    <row r="27" s="1" customFormat="true" ht="69" customHeight="true" spans="1:15">
      <c r="A27" s="16">
        <v>16</v>
      </c>
      <c r="B27" s="16" t="s">
        <v>20</v>
      </c>
      <c r="C27" s="17" t="s">
        <v>101</v>
      </c>
      <c r="D27" s="18">
        <v>310300041</v>
      </c>
      <c r="E27" s="28" t="s">
        <v>102</v>
      </c>
      <c r="F27" s="28" t="s">
        <v>103</v>
      </c>
      <c r="G27" s="28" t="s">
        <v>91</v>
      </c>
      <c r="H27" s="16" t="s">
        <v>49</v>
      </c>
      <c r="I27" s="16">
        <v>50</v>
      </c>
      <c r="J27" s="32">
        <f t="shared" si="15"/>
        <v>47.5</v>
      </c>
      <c r="K27" s="32">
        <f t="shared" si="16"/>
        <v>42.5</v>
      </c>
      <c r="L27" s="32">
        <f t="shared" si="17"/>
        <v>37.5</v>
      </c>
      <c r="M27" s="32">
        <f t="shared" si="18"/>
        <v>32.5</v>
      </c>
      <c r="N27" s="32">
        <f t="shared" si="19"/>
        <v>30</v>
      </c>
      <c r="O27" s="35"/>
    </row>
    <row r="28" s="1" customFormat="true" ht="66" customHeight="true" spans="1:15">
      <c r="A28" s="19">
        <v>17</v>
      </c>
      <c r="B28" s="16" t="s">
        <v>20</v>
      </c>
      <c r="C28" s="17" t="s">
        <v>104</v>
      </c>
      <c r="D28" s="18">
        <v>310300018</v>
      </c>
      <c r="E28" s="28" t="s">
        <v>105</v>
      </c>
      <c r="F28" s="28" t="s">
        <v>106</v>
      </c>
      <c r="G28" s="28" t="s">
        <v>107</v>
      </c>
      <c r="H28" s="16" t="s">
        <v>49</v>
      </c>
      <c r="I28" s="16">
        <v>2</v>
      </c>
      <c r="J28" s="32">
        <f t="shared" si="15"/>
        <v>1.9</v>
      </c>
      <c r="K28" s="32">
        <f t="shared" si="16"/>
        <v>1.7</v>
      </c>
      <c r="L28" s="32">
        <f t="shared" si="17"/>
        <v>1.5</v>
      </c>
      <c r="M28" s="32">
        <f t="shared" si="18"/>
        <v>1.3</v>
      </c>
      <c r="N28" s="32">
        <f t="shared" si="19"/>
        <v>1.2</v>
      </c>
      <c r="O28" s="35"/>
    </row>
    <row r="29" s="1" customFormat="true" ht="27" customHeight="true" spans="1:15">
      <c r="A29" s="20"/>
      <c r="B29" s="16" t="s">
        <v>20</v>
      </c>
      <c r="C29" s="17" t="s">
        <v>108</v>
      </c>
      <c r="D29" s="18" t="s">
        <v>109</v>
      </c>
      <c r="E29" s="28" t="s">
        <v>110</v>
      </c>
      <c r="F29" s="28"/>
      <c r="G29" s="28"/>
      <c r="H29" s="16" t="s">
        <v>49</v>
      </c>
      <c r="I29" s="32">
        <v>1</v>
      </c>
      <c r="J29" s="32">
        <v>1</v>
      </c>
      <c r="K29" s="32">
        <v>1</v>
      </c>
      <c r="L29" s="32">
        <v>1</v>
      </c>
      <c r="M29" s="32">
        <v>1</v>
      </c>
      <c r="N29" s="32">
        <v>1</v>
      </c>
      <c r="O29" s="35"/>
    </row>
    <row r="30" s="1" customFormat="true" ht="74" customHeight="true" spans="1:15">
      <c r="A30" s="16">
        <v>18</v>
      </c>
      <c r="B30" s="16" t="s">
        <v>20</v>
      </c>
      <c r="C30" s="17" t="s">
        <v>111</v>
      </c>
      <c r="D30" s="18">
        <v>310300033</v>
      </c>
      <c r="E30" s="28" t="s">
        <v>112</v>
      </c>
      <c r="F30" s="28" t="s">
        <v>113</v>
      </c>
      <c r="G30" s="28" t="s">
        <v>114</v>
      </c>
      <c r="H30" s="16" t="s">
        <v>49</v>
      </c>
      <c r="I30" s="16">
        <v>5</v>
      </c>
      <c r="J30" s="32">
        <f t="shared" ref="J30:J33" si="20">I30*0.95</f>
        <v>4.75</v>
      </c>
      <c r="K30" s="32">
        <f t="shared" ref="K30:K33" si="21">I30*0.85</f>
        <v>4.25</v>
      </c>
      <c r="L30" s="32">
        <f t="shared" ref="L30:L33" si="22">I30*0.75</f>
        <v>3.75</v>
      </c>
      <c r="M30" s="32">
        <f t="shared" ref="M30:M33" si="23">I30*0.65</f>
        <v>3.25</v>
      </c>
      <c r="N30" s="32">
        <f t="shared" ref="N30:N33" si="24">I30*0.6</f>
        <v>3</v>
      </c>
      <c r="O30" s="35"/>
    </row>
    <row r="31" s="1" customFormat="true" ht="67" customHeight="true" spans="1:15">
      <c r="A31" s="19">
        <v>19</v>
      </c>
      <c r="B31" s="16" t="s">
        <v>20</v>
      </c>
      <c r="C31" s="17" t="s">
        <v>115</v>
      </c>
      <c r="D31" s="18">
        <v>310300019</v>
      </c>
      <c r="E31" s="28" t="s">
        <v>116</v>
      </c>
      <c r="F31" s="28" t="s">
        <v>117</v>
      </c>
      <c r="G31" s="28" t="s">
        <v>118</v>
      </c>
      <c r="H31" s="16" t="s">
        <v>25</v>
      </c>
      <c r="I31" s="16">
        <v>13</v>
      </c>
      <c r="J31" s="32">
        <f t="shared" si="20"/>
        <v>12.35</v>
      </c>
      <c r="K31" s="32">
        <f t="shared" si="21"/>
        <v>11.05</v>
      </c>
      <c r="L31" s="32">
        <f t="shared" si="22"/>
        <v>9.75</v>
      </c>
      <c r="M31" s="32">
        <f t="shared" si="23"/>
        <v>8.45</v>
      </c>
      <c r="N31" s="32">
        <f t="shared" si="24"/>
        <v>7.8</v>
      </c>
      <c r="O31" s="35"/>
    </row>
    <row r="32" s="1" customFormat="true" ht="36" spans="1:15">
      <c r="A32" s="20"/>
      <c r="B32" s="16" t="s">
        <v>20</v>
      </c>
      <c r="C32" s="17" t="s">
        <v>119</v>
      </c>
      <c r="D32" s="18" t="s">
        <v>120</v>
      </c>
      <c r="E32" s="28" t="s">
        <v>121</v>
      </c>
      <c r="F32" s="28"/>
      <c r="G32" s="28"/>
      <c r="H32" s="16" t="s">
        <v>25</v>
      </c>
      <c r="I32" s="32">
        <v>2</v>
      </c>
      <c r="J32" s="32">
        <v>2</v>
      </c>
      <c r="K32" s="32">
        <v>2</v>
      </c>
      <c r="L32" s="32">
        <v>2</v>
      </c>
      <c r="M32" s="32">
        <v>2</v>
      </c>
      <c r="N32" s="32">
        <v>2</v>
      </c>
      <c r="O32" s="35"/>
    </row>
    <row r="33" s="1" customFormat="true" ht="70" customHeight="true" spans="1:15">
      <c r="A33" s="19">
        <v>20</v>
      </c>
      <c r="B33" s="16" t="s">
        <v>20</v>
      </c>
      <c r="C33" s="17" t="s">
        <v>122</v>
      </c>
      <c r="D33" s="18">
        <v>310300051</v>
      </c>
      <c r="E33" s="28" t="s">
        <v>123</v>
      </c>
      <c r="F33" s="28" t="s">
        <v>124</v>
      </c>
      <c r="G33" s="28" t="s">
        <v>125</v>
      </c>
      <c r="H33" s="16" t="s">
        <v>49</v>
      </c>
      <c r="I33" s="16">
        <v>43</v>
      </c>
      <c r="J33" s="32">
        <f t="shared" si="20"/>
        <v>40.85</v>
      </c>
      <c r="K33" s="32">
        <f t="shared" si="21"/>
        <v>36.55</v>
      </c>
      <c r="L33" s="32">
        <f t="shared" si="22"/>
        <v>32.25</v>
      </c>
      <c r="M33" s="32">
        <f t="shared" si="23"/>
        <v>27.95</v>
      </c>
      <c r="N33" s="32">
        <f t="shared" si="24"/>
        <v>25.8</v>
      </c>
      <c r="O33" s="35" t="s">
        <v>126</v>
      </c>
    </row>
    <row r="34" s="1" customFormat="true" ht="36" spans="1:15">
      <c r="A34" s="21"/>
      <c r="B34" s="16" t="s">
        <v>20</v>
      </c>
      <c r="C34" s="17" t="s">
        <v>127</v>
      </c>
      <c r="D34" s="18" t="s">
        <v>128</v>
      </c>
      <c r="E34" s="28" t="s">
        <v>129</v>
      </c>
      <c r="F34" s="28"/>
      <c r="G34" s="28"/>
      <c r="H34" s="16" t="s">
        <v>49</v>
      </c>
      <c r="I34" s="16" t="s">
        <v>59</v>
      </c>
      <c r="J34" s="16" t="s">
        <v>59</v>
      </c>
      <c r="K34" s="16" t="s">
        <v>59</v>
      </c>
      <c r="L34" s="16" t="s">
        <v>59</v>
      </c>
      <c r="M34" s="16" t="s">
        <v>59</v>
      </c>
      <c r="N34" s="16" t="s">
        <v>59</v>
      </c>
      <c r="O34" s="35"/>
    </row>
    <row r="35" s="1" customFormat="true" ht="36" spans="1:15">
      <c r="A35" s="21"/>
      <c r="B35" s="16" t="s">
        <v>20</v>
      </c>
      <c r="C35" s="17" t="s">
        <v>130</v>
      </c>
      <c r="D35" s="18" t="s">
        <v>131</v>
      </c>
      <c r="E35" s="28" t="s">
        <v>132</v>
      </c>
      <c r="F35" s="28"/>
      <c r="G35" s="28"/>
      <c r="H35" s="16" t="s">
        <v>49</v>
      </c>
      <c r="I35" s="16">
        <v>43</v>
      </c>
      <c r="J35" s="32">
        <f t="shared" ref="J35:J42" si="25">I35*0.95</f>
        <v>40.85</v>
      </c>
      <c r="K35" s="32">
        <f t="shared" ref="K35:K42" si="26">I35*0.85</f>
        <v>36.55</v>
      </c>
      <c r="L35" s="32">
        <f t="shared" ref="L35:L42" si="27">I35*0.75</f>
        <v>32.25</v>
      </c>
      <c r="M35" s="32">
        <f t="shared" ref="M35:M42" si="28">I35*0.65</f>
        <v>27.95</v>
      </c>
      <c r="N35" s="32">
        <f t="shared" ref="N35:N42" si="29">I35*0.6</f>
        <v>25.8</v>
      </c>
      <c r="O35" s="35"/>
    </row>
    <row r="36" s="1" customFormat="true" ht="36" spans="1:15">
      <c r="A36" s="20"/>
      <c r="B36" s="16" t="s">
        <v>20</v>
      </c>
      <c r="C36" s="17" t="s">
        <v>133</v>
      </c>
      <c r="D36" s="18" t="s">
        <v>134</v>
      </c>
      <c r="E36" s="28" t="s">
        <v>135</v>
      </c>
      <c r="F36" s="28"/>
      <c r="G36" s="28"/>
      <c r="H36" s="16" t="s">
        <v>49</v>
      </c>
      <c r="I36" s="16">
        <v>43</v>
      </c>
      <c r="J36" s="32">
        <f t="shared" si="25"/>
        <v>40.85</v>
      </c>
      <c r="K36" s="32">
        <f t="shared" si="26"/>
        <v>36.55</v>
      </c>
      <c r="L36" s="32">
        <f t="shared" si="27"/>
        <v>32.25</v>
      </c>
      <c r="M36" s="32">
        <f t="shared" si="28"/>
        <v>27.95</v>
      </c>
      <c r="N36" s="32">
        <f t="shared" si="29"/>
        <v>25.8</v>
      </c>
      <c r="O36" s="35"/>
    </row>
    <row r="37" s="1" customFormat="true" ht="59" customHeight="true" spans="1:15">
      <c r="A37" s="16">
        <v>21</v>
      </c>
      <c r="B37" s="16" t="s">
        <v>20</v>
      </c>
      <c r="C37" s="17" t="s">
        <v>136</v>
      </c>
      <c r="D37" s="18">
        <v>310300056</v>
      </c>
      <c r="E37" s="28" t="s">
        <v>137</v>
      </c>
      <c r="F37" s="28" t="s">
        <v>138</v>
      </c>
      <c r="G37" s="28" t="s">
        <v>139</v>
      </c>
      <c r="H37" s="16" t="s">
        <v>49</v>
      </c>
      <c r="I37" s="16">
        <v>5</v>
      </c>
      <c r="J37" s="32">
        <f t="shared" si="25"/>
        <v>4.75</v>
      </c>
      <c r="K37" s="32">
        <f t="shared" si="26"/>
        <v>4.25</v>
      </c>
      <c r="L37" s="32">
        <f t="shared" si="27"/>
        <v>3.75</v>
      </c>
      <c r="M37" s="32">
        <f t="shared" si="28"/>
        <v>3.25</v>
      </c>
      <c r="N37" s="32">
        <f t="shared" si="29"/>
        <v>3</v>
      </c>
      <c r="O37" s="35"/>
    </row>
    <row r="38" s="1" customFormat="true" ht="57" customHeight="true" spans="1:15">
      <c r="A38" s="19">
        <v>22</v>
      </c>
      <c r="B38" s="16" t="s">
        <v>20</v>
      </c>
      <c r="C38" s="17" t="s">
        <v>140</v>
      </c>
      <c r="D38" s="18">
        <v>310300054</v>
      </c>
      <c r="E38" s="28" t="s">
        <v>141</v>
      </c>
      <c r="F38" s="28" t="s">
        <v>142</v>
      </c>
      <c r="G38" s="28" t="s">
        <v>143</v>
      </c>
      <c r="H38" s="16" t="s">
        <v>25</v>
      </c>
      <c r="I38" s="16">
        <v>168</v>
      </c>
      <c r="J38" s="32">
        <f t="shared" si="25"/>
        <v>159.6</v>
      </c>
      <c r="K38" s="32">
        <f t="shared" si="26"/>
        <v>142.8</v>
      </c>
      <c r="L38" s="32">
        <f t="shared" si="27"/>
        <v>126</v>
      </c>
      <c r="M38" s="32">
        <f t="shared" si="28"/>
        <v>109.2</v>
      </c>
      <c r="N38" s="32">
        <f t="shared" si="29"/>
        <v>100.8</v>
      </c>
      <c r="O38" s="35"/>
    </row>
    <row r="39" s="1" customFormat="true" ht="41" customHeight="true" spans="1:15">
      <c r="A39" s="20"/>
      <c r="B39" s="16" t="s">
        <v>20</v>
      </c>
      <c r="C39" s="17" t="s">
        <v>144</v>
      </c>
      <c r="D39" s="18" t="s">
        <v>145</v>
      </c>
      <c r="E39" s="28" t="s">
        <v>146</v>
      </c>
      <c r="F39" s="28"/>
      <c r="G39" s="28"/>
      <c r="H39" s="16" t="s">
        <v>25</v>
      </c>
      <c r="I39" s="16">
        <v>168</v>
      </c>
      <c r="J39" s="32">
        <f t="shared" si="25"/>
        <v>159.6</v>
      </c>
      <c r="K39" s="32">
        <f t="shared" si="26"/>
        <v>142.8</v>
      </c>
      <c r="L39" s="32">
        <f t="shared" si="27"/>
        <v>126</v>
      </c>
      <c r="M39" s="32">
        <f t="shared" si="28"/>
        <v>109.2</v>
      </c>
      <c r="N39" s="32">
        <f t="shared" si="29"/>
        <v>100.8</v>
      </c>
      <c r="O39" s="35"/>
    </row>
    <row r="40" s="1" customFormat="true" ht="148" customHeight="true" spans="1:15">
      <c r="A40" s="16">
        <v>23</v>
      </c>
      <c r="B40" s="16" t="s">
        <v>20</v>
      </c>
      <c r="C40" s="17" t="s">
        <v>147</v>
      </c>
      <c r="D40" s="18">
        <v>310300065</v>
      </c>
      <c r="E40" s="28" t="s">
        <v>148</v>
      </c>
      <c r="F40" s="28" t="s">
        <v>149</v>
      </c>
      <c r="G40" s="28" t="s">
        <v>150</v>
      </c>
      <c r="H40" s="16" t="s">
        <v>49</v>
      </c>
      <c r="I40" s="16">
        <v>55</v>
      </c>
      <c r="J40" s="32">
        <f t="shared" si="25"/>
        <v>52.25</v>
      </c>
      <c r="K40" s="32">
        <f t="shared" si="26"/>
        <v>46.75</v>
      </c>
      <c r="L40" s="32">
        <f t="shared" si="27"/>
        <v>41.25</v>
      </c>
      <c r="M40" s="32">
        <f t="shared" si="28"/>
        <v>35.75</v>
      </c>
      <c r="N40" s="32">
        <f t="shared" si="29"/>
        <v>33</v>
      </c>
      <c r="O40" s="35" t="s">
        <v>151</v>
      </c>
    </row>
    <row r="41" s="1" customFormat="true" ht="48" spans="1:15">
      <c r="A41" s="16">
        <v>24</v>
      </c>
      <c r="B41" s="16" t="s">
        <v>20</v>
      </c>
      <c r="C41" s="17" t="s">
        <v>152</v>
      </c>
      <c r="D41" s="18">
        <v>310300030</v>
      </c>
      <c r="E41" s="28" t="s">
        <v>153</v>
      </c>
      <c r="F41" s="28" t="s">
        <v>154</v>
      </c>
      <c r="G41" s="28" t="s">
        <v>155</v>
      </c>
      <c r="H41" s="16" t="s">
        <v>25</v>
      </c>
      <c r="I41" s="16">
        <v>8</v>
      </c>
      <c r="J41" s="32">
        <f t="shared" si="25"/>
        <v>7.6</v>
      </c>
      <c r="K41" s="32">
        <f t="shared" si="26"/>
        <v>6.8</v>
      </c>
      <c r="L41" s="32">
        <f t="shared" si="27"/>
        <v>6</v>
      </c>
      <c r="M41" s="32">
        <f t="shared" si="28"/>
        <v>5.2</v>
      </c>
      <c r="N41" s="32">
        <f t="shared" si="29"/>
        <v>4.8</v>
      </c>
      <c r="O41" s="35"/>
    </row>
    <row r="42" s="1" customFormat="true" ht="57" customHeight="true" spans="1:15">
      <c r="A42" s="19">
        <v>25</v>
      </c>
      <c r="B42" s="16" t="s">
        <v>20</v>
      </c>
      <c r="C42" s="17" t="s">
        <v>156</v>
      </c>
      <c r="D42" s="18">
        <v>310300069</v>
      </c>
      <c r="E42" s="28" t="s">
        <v>157</v>
      </c>
      <c r="F42" s="28" t="s">
        <v>158</v>
      </c>
      <c r="G42" s="28" t="s">
        <v>159</v>
      </c>
      <c r="H42" s="16" t="s">
        <v>25</v>
      </c>
      <c r="I42" s="16">
        <v>8</v>
      </c>
      <c r="J42" s="32">
        <f t="shared" si="25"/>
        <v>7.6</v>
      </c>
      <c r="K42" s="32">
        <f t="shared" si="26"/>
        <v>6.8</v>
      </c>
      <c r="L42" s="32">
        <f t="shared" si="27"/>
        <v>6</v>
      </c>
      <c r="M42" s="32">
        <f t="shared" si="28"/>
        <v>5.2</v>
      </c>
      <c r="N42" s="32">
        <f t="shared" si="29"/>
        <v>4.8</v>
      </c>
      <c r="O42" s="35"/>
    </row>
    <row r="43" s="1" customFormat="true" ht="39" customHeight="true" spans="1:15">
      <c r="A43" s="20"/>
      <c r="B43" s="16" t="s">
        <v>20</v>
      </c>
      <c r="C43" s="17" t="s">
        <v>160</v>
      </c>
      <c r="D43" s="18" t="s">
        <v>161</v>
      </c>
      <c r="E43" s="28" t="s">
        <v>162</v>
      </c>
      <c r="F43" s="28"/>
      <c r="G43" s="28"/>
      <c r="H43" s="16" t="s">
        <v>25</v>
      </c>
      <c r="I43" s="16">
        <v>1</v>
      </c>
      <c r="J43" s="16">
        <v>1</v>
      </c>
      <c r="K43" s="16">
        <v>1</v>
      </c>
      <c r="L43" s="16">
        <v>1</v>
      </c>
      <c r="M43" s="16">
        <v>1</v>
      </c>
      <c r="N43" s="16">
        <v>1</v>
      </c>
      <c r="O43" s="35"/>
    </row>
    <row r="44" s="1" customFormat="true" ht="68" customHeight="true" spans="1:15">
      <c r="A44" s="16">
        <v>26</v>
      </c>
      <c r="B44" s="16" t="s">
        <v>20</v>
      </c>
      <c r="C44" s="17" t="s">
        <v>163</v>
      </c>
      <c r="D44" s="18">
        <v>310300026</v>
      </c>
      <c r="E44" s="28" t="s">
        <v>164</v>
      </c>
      <c r="F44" s="28" t="s">
        <v>165</v>
      </c>
      <c r="G44" s="28" t="s">
        <v>166</v>
      </c>
      <c r="H44" s="16" t="s">
        <v>49</v>
      </c>
      <c r="I44" s="16">
        <v>5</v>
      </c>
      <c r="J44" s="32">
        <f t="shared" ref="J44:J47" si="30">I44*0.95</f>
        <v>4.75</v>
      </c>
      <c r="K44" s="32">
        <f t="shared" ref="K44:K47" si="31">I44*0.85</f>
        <v>4.25</v>
      </c>
      <c r="L44" s="32">
        <f t="shared" ref="L44:L47" si="32">I44*0.75</f>
        <v>3.75</v>
      </c>
      <c r="M44" s="32">
        <f t="shared" ref="M44:M47" si="33">I44*0.65</f>
        <v>3.25</v>
      </c>
      <c r="N44" s="32">
        <f t="shared" ref="N44:N47" si="34">I44*0.6</f>
        <v>3</v>
      </c>
      <c r="O44" s="35"/>
    </row>
    <row r="45" s="1" customFormat="true" ht="74" customHeight="true" spans="1:15">
      <c r="A45" s="16">
        <v>27</v>
      </c>
      <c r="B45" s="16" t="s">
        <v>20</v>
      </c>
      <c r="C45" s="17" t="s">
        <v>167</v>
      </c>
      <c r="D45" s="18">
        <v>310300045</v>
      </c>
      <c r="E45" s="28" t="s">
        <v>168</v>
      </c>
      <c r="F45" s="28" t="s">
        <v>169</v>
      </c>
      <c r="G45" s="28" t="s">
        <v>170</v>
      </c>
      <c r="H45" s="16" t="s">
        <v>49</v>
      </c>
      <c r="I45" s="16">
        <v>25</v>
      </c>
      <c r="J45" s="32">
        <f t="shared" si="30"/>
        <v>23.75</v>
      </c>
      <c r="K45" s="32">
        <f t="shared" si="31"/>
        <v>21.25</v>
      </c>
      <c r="L45" s="32">
        <f t="shared" si="32"/>
        <v>18.75</v>
      </c>
      <c r="M45" s="32">
        <f t="shared" si="33"/>
        <v>16.25</v>
      </c>
      <c r="N45" s="32">
        <f t="shared" si="34"/>
        <v>15</v>
      </c>
      <c r="O45" s="37"/>
    </row>
    <row r="46" s="1" customFormat="true" ht="48" spans="1:15">
      <c r="A46" s="16">
        <v>28</v>
      </c>
      <c r="B46" s="16" t="s">
        <v>20</v>
      </c>
      <c r="C46" s="17" t="s">
        <v>171</v>
      </c>
      <c r="D46" s="18">
        <v>310401021</v>
      </c>
      <c r="E46" s="28" t="s">
        <v>172</v>
      </c>
      <c r="F46" s="28" t="s">
        <v>173</v>
      </c>
      <c r="G46" s="28" t="s">
        <v>174</v>
      </c>
      <c r="H46" s="16" t="s">
        <v>25</v>
      </c>
      <c r="I46" s="16">
        <v>90</v>
      </c>
      <c r="J46" s="32">
        <f t="shared" si="30"/>
        <v>85.5</v>
      </c>
      <c r="K46" s="32">
        <f t="shared" si="31"/>
        <v>76.5</v>
      </c>
      <c r="L46" s="32">
        <f t="shared" si="32"/>
        <v>67.5</v>
      </c>
      <c r="M46" s="32">
        <f t="shared" si="33"/>
        <v>58.5</v>
      </c>
      <c r="N46" s="32">
        <f t="shared" si="34"/>
        <v>54</v>
      </c>
      <c r="O46" s="37"/>
    </row>
    <row r="47" s="1" customFormat="true" ht="67" customHeight="true" spans="1:15">
      <c r="A47" s="19">
        <v>29</v>
      </c>
      <c r="B47" s="16" t="s">
        <v>20</v>
      </c>
      <c r="C47" s="17" t="s">
        <v>175</v>
      </c>
      <c r="D47" s="18">
        <v>310300011</v>
      </c>
      <c r="E47" s="28" t="s">
        <v>176</v>
      </c>
      <c r="F47" s="28" t="s">
        <v>177</v>
      </c>
      <c r="G47" s="28" t="s">
        <v>178</v>
      </c>
      <c r="H47" s="16" t="s">
        <v>25</v>
      </c>
      <c r="I47" s="16">
        <v>4</v>
      </c>
      <c r="J47" s="32">
        <f t="shared" si="30"/>
        <v>3.8</v>
      </c>
      <c r="K47" s="32">
        <f t="shared" si="31"/>
        <v>3.4</v>
      </c>
      <c r="L47" s="32">
        <f t="shared" si="32"/>
        <v>3</v>
      </c>
      <c r="M47" s="32">
        <f t="shared" si="33"/>
        <v>2.6</v>
      </c>
      <c r="N47" s="32">
        <f t="shared" si="34"/>
        <v>2.4</v>
      </c>
      <c r="O47" s="35"/>
    </row>
    <row r="48" s="1" customFormat="true" ht="24" spans="1:15">
      <c r="A48" s="20"/>
      <c r="B48" s="16" t="s">
        <v>20</v>
      </c>
      <c r="C48" s="17" t="s">
        <v>179</v>
      </c>
      <c r="D48" s="18" t="s">
        <v>180</v>
      </c>
      <c r="E48" s="28" t="s">
        <v>181</v>
      </c>
      <c r="F48" s="28"/>
      <c r="G48" s="28"/>
      <c r="H48" s="16" t="s">
        <v>25</v>
      </c>
      <c r="I48" s="16">
        <v>1</v>
      </c>
      <c r="J48" s="16">
        <v>1</v>
      </c>
      <c r="K48" s="16">
        <v>1</v>
      </c>
      <c r="L48" s="16">
        <v>1</v>
      </c>
      <c r="M48" s="16">
        <v>1</v>
      </c>
      <c r="N48" s="16">
        <v>1</v>
      </c>
      <c r="O48" s="35"/>
    </row>
    <row r="49" s="1" customFormat="true" ht="69" customHeight="true" spans="1:15">
      <c r="A49" s="16">
        <v>30</v>
      </c>
      <c r="B49" s="16" t="s">
        <v>20</v>
      </c>
      <c r="C49" s="17" t="s">
        <v>182</v>
      </c>
      <c r="D49" s="18">
        <v>310300050</v>
      </c>
      <c r="E49" s="28" t="s">
        <v>183</v>
      </c>
      <c r="F49" s="28" t="s">
        <v>184</v>
      </c>
      <c r="G49" s="28" t="s">
        <v>185</v>
      </c>
      <c r="H49" s="16" t="s">
        <v>49</v>
      </c>
      <c r="I49" s="16">
        <v>4</v>
      </c>
      <c r="J49" s="32">
        <f t="shared" ref="J49:J52" si="35">I49*0.95</f>
        <v>3.8</v>
      </c>
      <c r="K49" s="32">
        <f t="shared" ref="K49:K52" si="36">I49*0.85</f>
        <v>3.4</v>
      </c>
      <c r="L49" s="32">
        <f t="shared" ref="L49:L52" si="37">I49*0.75</f>
        <v>3</v>
      </c>
      <c r="M49" s="32">
        <f t="shared" ref="M49:M52" si="38">I49*0.65</f>
        <v>2.6</v>
      </c>
      <c r="N49" s="32">
        <f t="shared" ref="N49:N52" si="39">I49*0.6</f>
        <v>2.4</v>
      </c>
      <c r="O49" s="35"/>
    </row>
    <row r="50" s="1" customFormat="true" ht="67" customHeight="true" spans="1:15">
      <c r="A50" s="16">
        <v>31</v>
      </c>
      <c r="B50" s="16" t="s">
        <v>20</v>
      </c>
      <c r="C50" s="17" t="s">
        <v>186</v>
      </c>
      <c r="D50" s="18">
        <v>310300048</v>
      </c>
      <c r="E50" s="28" t="s">
        <v>187</v>
      </c>
      <c r="F50" s="28" t="s">
        <v>188</v>
      </c>
      <c r="G50" s="28" t="s">
        <v>189</v>
      </c>
      <c r="H50" s="16" t="s">
        <v>25</v>
      </c>
      <c r="I50" s="16">
        <v>3</v>
      </c>
      <c r="J50" s="32">
        <f t="shared" si="35"/>
        <v>2.85</v>
      </c>
      <c r="K50" s="32">
        <f t="shared" si="36"/>
        <v>2.55</v>
      </c>
      <c r="L50" s="32">
        <f t="shared" si="37"/>
        <v>2.25</v>
      </c>
      <c r="M50" s="32">
        <f t="shared" si="38"/>
        <v>1.95</v>
      </c>
      <c r="N50" s="32">
        <f t="shared" si="39"/>
        <v>1.8</v>
      </c>
      <c r="O50" s="35"/>
    </row>
    <row r="51" s="1" customFormat="true" ht="73" customHeight="true" spans="1:15">
      <c r="A51" s="16">
        <v>32</v>
      </c>
      <c r="B51" s="16" t="s">
        <v>20</v>
      </c>
      <c r="C51" s="17" t="s">
        <v>190</v>
      </c>
      <c r="D51" s="18">
        <v>310300063</v>
      </c>
      <c r="E51" s="28" t="s">
        <v>191</v>
      </c>
      <c r="F51" s="28" t="s">
        <v>192</v>
      </c>
      <c r="G51" s="28" t="s">
        <v>193</v>
      </c>
      <c r="H51" s="16" t="s">
        <v>49</v>
      </c>
      <c r="I51" s="16">
        <v>100</v>
      </c>
      <c r="J51" s="32">
        <f t="shared" si="35"/>
        <v>95</v>
      </c>
      <c r="K51" s="32">
        <f t="shared" si="36"/>
        <v>85</v>
      </c>
      <c r="L51" s="32">
        <f t="shared" si="37"/>
        <v>75</v>
      </c>
      <c r="M51" s="32">
        <f t="shared" si="38"/>
        <v>65</v>
      </c>
      <c r="N51" s="32">
        <f t="shared" si="39"/>
        <v>60</v>
      </c>
      <c r="O51" s="35"/>
    </row>
    <row r="52" s="1" customFormat="true" ht="69" customHeight="true" spans="1:15">
      <c r="A52" s="16">
        <v>33</v>
      </c>
      <c r="B52" s="16" t="s">
        <v>20</v>
      </c>
      <c r="C52" s="17" t="s">
        <v>194</v>
      </c>
      <c r="D52" s="18">
        <v>310300064</v>
      </c>
      <c r="E52" s="28" t="s">
        <v>195</v>
      </c>
      <c r="F52" s="28" t="s">
        <v>196</v>
      </c>
      <c r="G52" s="28" t="s">
        <v>91</v>
      </c>
      <c r="H52" s="16" t="s">
        <v>49</v>
      </c>
      <c r="I52" s="16">
        <v>150</v>
      </c>
      <c r="J52" s="32">
        <f t="shared" si="35"/>
        <v>142.5</v>
      </c>
      <c r="K52" s="32">
        <f t="shared" si="36"/>
        <v>127.5</v>
      </c>
      <c r="L52" s="32">
        <f t="shared" si="37"/>
        <v>112.5</v>
      </c>
      <c r="M52" s="32">
        <f t="shared" si="38"/>
        <v>97.5</v>
      </c>
      <c r="N52" s="32">
        <f t="shared" si="39"/>
        <v>90</v>
      </c>
      <c r="O52" s="35"/>
    </row>
    <row r="53" s="1" customFormat="true" ht="20" customHeight="true" spans="1:15">
      <c r="A53" s="22" t="s">
        <v>197</v>
      </c>
      <c r="B53" s="23"/>
      <c r="C53" s="24"/>
      <c r="D53" s="23"/>
      <c r="E53" s="23"/>
      <c r="F53" s="23"/>
      <c r="G53" s="23"/>
      <c r="H53" s="23"/>
      <c r="I53" s="23"/>
      <c r="J53" s="23"/>
      <c r="K53" s="23"/>
      <c r="L53" s="23"/>
      <c r="M53" s="23"/>
      <c r="N53" s="23"/>
      <c r="O53" s="38"/>
    </row>
    <row r="54" s="1" customFormat="true" ht="77" customHeight="true" spans="1:15">
      <c r="A54" s="19">
        <v>34</v>
      </c>
      <c r="B54" s="16" t="s">
        <v>198</v>
      </c>
      <c r="C54" s="17" t="s">
        <v>199</v>
      </c>
      <c r="D54" s="18">
        <v>310300094</v>
      </c>
      <c r="E54" s="28" t="s">
        <v>200</v>
      </c>
      <c r="F54" s="28" t="s">
        <v>201</v>
      </c>
      <c r="G54" s="28" t="s">
        <v>202</v>
      </c>
      <c r="H54" s="29" t="s">
        <v>49</v>
      </c>
      <c r="I54" s="29">
        <v>7</v>
      </c>
      <c r="J54" s="32">
        <f t="shared" ref="J54:J60" si="40">I54*0.95</f>
        <v>6.65</v>
      </c>
      <c r="K54" s="32">
        <f t="shared" ref="K54:K60" si="41">I54*0.85</f>
        <v>5.95</v>
      </c>
      <c r="L54" s="32">
        <f t="shared" ref="L54:L60" si="42">I54*0.75</f>
        <v>5.25</v>
      </c>
      <c r="M54" s="32">
        <f t="shared" ref="M54:M60" si="43">I54*0.65</f>
        <v>4.55</v>
      </c>
      <c r="N54" s="32">
        <f t="shared" ref="N54:N60" si="44">I54*0.6</f>
        <v>4.2</v>
      </c>
      <c r="O54" s="16" t="s">
        <v>203</v>
      </c>
    </row>
    <row r="55" s="1" customFormat="true" ht="36" spans="1:15">
      <c r="A55" s="20"/>
      <c r="B55" s="16" t="s">
        <v>198</v>
      </c>
      <c r="C55" s="17" t="s">
        <v>204</v>
      </c>
      <c r="D55" s="18" t="s">
        <v>205</v>
      </c>
      <c r="E55" s="28" t="s">
        <v>206</v>
      </c>
      <c r="F55" s="28"/>
      <c r="G55" s="28"/>
      <c r="H55" s="29" t="s">
        <v>49</v>
      </c>
      <c r="I55" s="33">
        <v>2</v>
      </c>
      <c r="J55" s="33">
        <v>2</v>
      </c>
      <c r="K55" s="33">
        <v>2</v>
      </c>
      <c r="L55" s="33">
        <v>2</v>
      </c>
      <c r="M55" s="33">
        <v>2</v>
      </c>
      <c r="N55" s="33">
        <v>2</v>
      </c>
      <c r="O55" s="16"/>
    </row>
    <row r="56" s="1" customFormat="true" ht="82" customHeight="true" spans="1:15">
      <c r="A56" s="19">
        <v>35</v>
      </c>
      <c r="B56" s="16" t="s">
        <v>198</v>
      </c>
      <c r="C56" s="17" t="s">
        <v>207</v>
      </c>
      <c r="D56" s="18">
        <v>310300095</v>
      </c>
      <c r="E56" s="28" t="s">
        <v>208</v>
      </c>
      <c r="F56" s="28" t="s">
        <v>209</v>
      </c>
      <c r="G56" s="28" t="s">
        <v>202</v>
      </c>
      <c r="H56" s="29" t="s">
        <v>49</v>
      </c>
      <c r="I56" s="29">
        <v>21</v>
      </c>
      <c r="J56" s="32">
        <f t="shared" si="40"/>
        <v>19.95</v>
      </c>
      <c r="K56" s="32">
        <f t="shared" si="41"/>
        <v>17.85</v>
      </c>
      <c r="L56" s="32">
        <f t="shared" si="42"/>
        <v>15.75</v>
      </c>
      <c r="M56" s="32">
        <f t="shared" si="43"/>
        <v>13.65</v>
      </c>
      <c r="N56" s="32">
        <f t="shared" si="44"/>
        <v>12.6</v>
      </c>
      <c r="O56" s="16" t="s">
        <v>203</v>
      </c>
    </row>
    <row r="57" s="1" customFormat="true" ht="36" spans="1:15">
      <c r="A57" s="20"/>
      <c r="B57" s="16" t="s">
        <v>198</v>
      </c>
      <c r="C57" s="17" t="s">
        <v>210</v>
      </c>
      <c r="D57" s="18" t="s">
        <v>211</v>
      </c>
      <c r="E57" s="28" t="s">
        <v>212</v>
      </c>
      <c r="F57" s="28"/>
      <c r="G57" s="28"/>
      <c r="H57" s="29" t="s">
        <v>49</v>
      </c>
      <c r="I57" s="33">
        <f>I56*0.3</f>
        <v>6.3</v>
      </c>
      <c r="J57" s="32">
        <f t="shared" si="40"/>
        <v>5.985</v>
      </c>
      <c r="K57" s="32">
        <f t="shared" si="41"/>
        <v>5.355</v>
      </c>
      <c r="L57" s="32">
        <f t="shared" si="42"/>
        <v>4.725</v>
      </c>
      <c r="M57" s="32">
        <f t="shared" si="43"/>
        <v>4.095</v>
      </c>
      <c r="N57" s="32">
        <f t="shared" si="44"/>
        <v>3.78</v>
      </c>
      <c r="O57" s="16"/>
    </row>
    <row r="58" s="1" customFormat="true" ht="57" customHeight="true" spans="1:15">
      <c r="A58" s="16">
        <v>36</v>
      </c>
      <c r="B58" s="16" t="s">
        <v>198</v>
      </c>
      <c r="C58" s="17" t="s">
        <v>213</v>
      </c>
      <c r="D58" s="18">
        <v>310300087</v>
      </c>
      <c r="E58" s="28" t="s">
        <v>214</v>
      </c>
      <c r="F58" s="28" t="s">
        <v>215</v>
      </c>
      <c r="G58" s="28" t="s">
        <v>216</v>
      </c>
      <c r="H58" s="16" t="s">
        <v>217</v>
      </c>
      <c r="I58" s="16">
        <v>14</v>
      </c>
      <c r="J58" s="32">
        <f t="shared" si="40"/>
        <v>13.3</v>
      </c>
      <c r="K58" s="32">
        <f t="shared" si="41"/>
        <v>11.9</v>
      </c>
      <c r="L58" s="32">
        <f t="shared" si="42"/>
        <v>10.5</v>
      </c>
      <c r="M58" s="32">
        <f t="shared" si="43"/>
        <v>9.1</v>
      </c>
      <c r="N58" s="32">
        <f t="shared" si="44"/>
        <v>8.4</v>
      </c>
      <c r="O58" s="35"/>
    </row>
    <row r="59" s="1" customFormat="true" ht="56" customHeight="true" spans="1:15">
      <c r="A59" s="16">
        <v>37</v>
      </c>
      <c r="B59" s="16" t="s">
        <v>198</v>
      </c>
      <c r="C59" s="17" t="s">
        <v>218</v>
      </c>
      <c r="D59" s="18">
        <v>310300092</v>
      </c>
      <c r="E59" s="28" t="s">
        <v>219</v>
      </c>
      <c r="F59" s="28" t="s">
        <v>220</v>
      </c>
      <c r="G59" s="28" t="s">
        <v>221</v>
      </c>
      <c r="H59" s="16" t="s">
        <v>49</v>
      </c>
      <c r="I59" s="16">
        <v>28</v>
      </c>
      <c r="J59" s="32">
        <f t="shared" si="40"/>
        <v>26.6</v>
      </c>
      <c r="K59" s="32">
        <f t="shared" si="41"/>
        <v>23.8</v>
      </c>
      <c r="L59" s="32">
        <f t="shared" si="42"/>
        <v>21</v>
      </c>
      <c r="M59" s="32">
        <f t="shared" si="43"/>
        <v>18.2</v>
      </c>
      <c r="N59" s="32">
        <f t="shared" si="44"/>
        <v>16.8</v>
      </c>
      <c r="O59" s="35"/>
    </row>
    <row r="60" s="1" customFormat="true" ht="67" customHeight="true" spans="1:15">
      <c r="A60" s="19">
        <v>38</v>
      </c>
      <c r="B60" s="16" t="s">
        <v>198</v>
      </c>
      <c r="C60" s="17" t="s">
        <v>222</v>
      </c>
      <c r="D60" s="18">
        <v>310300036</v>
      </c>
      <c r="E60" s="28" t="s">
        <v>223</v>
      </c>
      <c r="F60" s="28" t="s">
        <v>224</v>
      </c>
      <c r="G60" s="28" t="s">
        <v>225</v>
      </c>
      <c r="H60" s="16" t="s">
        <v>49</v>
      </c>
      <c r="I60" s="16">
        <v>5</v>
      </c>
      <c r="J60" s="32">
        <f t="shared" si="40"/>
        <v>4.75</v>
      </c>
      <c r="K60" s="32">
        <f t="shared" si="41"/>
        <v>4.25</v>
      </c>
      <c r="L60" s="32">
        <f t="shared" si="42"/>
        <v>3.75</v>
      </c>
      <c r="M60" s="32">
        <f t="shared" si="43"/>
        <v>3.25</v>
      </c>
      <c r="N60" s="32">
        <f t="shared" si="44"/>
        <v>3</v>
      </c>
      <c r="O60" s="35"/>
    </row>
    <row r="61" s="1" customFormat="true" ht="27" customHeight="true" spans="1:15">
      <c r="A61" s="21"/>
      <c r="B61" s="16" t="s">
        <v>198</v>
      </c>
      <c r="C61" s="17" t="s">
        <v>226</v>
      </c>
      <c r="D61" s="18" t="s">
        <v>227</v>
      </c>
      <c r="E61" s="28" t="s">
        <v>228</v>
      </c>
      <c r="F61" s="28"/>
      <c r="G61" s="28"/>
      <c r="H61" s="16" t="s">
        <v>49</v>
      </c>
      <c r="I61" s="32">
        <v>2</v>
      </c>
      <c r="J61" s="32">
        <v>2</v>
      </c>
      <c r="K61" s="32">
        <v>2</v>
      </c>
      <c r="L61" s="32">
        <v>2</v>
      </c>
      <c r="M61" s="32">
        <v>2</v>
      </c>
      <c r="N61" s="32">
        <v>2</v>
      </c>
      <c r="O61" s="35"/>
    </row>
    <row r="62" s="1" customFormat="true" ht="24" spans="1:15">
      <c r="A62" s="20"/>
      <c r="B62" s="16" t="s">
        <v>198</v>
      </c>
      <c r="C62" s="17" t="s">
        <v>229</v>
      </c>
      <c r="D62" s="18" t="s">
        <v>230</v>
      </c>
      <c r="E62" s="28" t="s">
        <v>231</v>
      </c>
      <c r="F62" s="28"/>
      <c r="G62" s="28"/>
      <c r="H62" s="16" t="s">
        <v>49</v>
      </c>
      <c r="I62" s="16">
        <v>2</v>
      </c>
      <c r="J62" s="16">
        <v>2</v>
      </c>
      <c r="K62" s="16">
        <v>2</v>
      </c>
      <c r="L62" s="16">
        <v>2</v>
      </c>
      <c r="M62" s="16">
        <v>2</v>
      </c>
      <c r="N62" s="16">
        <v>2</v>
      </c>
      <c r="O62" s="35"/>
    </row>
    <row r="63" s="1" customFormat="true" ht="43" customHeight="true" spans="1:15">
      <c r="A63" s="19">
        <v>39</v>
      </c>
      <c r="B63" s="16" t="s">
        <v>198</v>
      </c>
      <c r="C63" s="17" t="s">
        <v>232</v>
      </c>
      <c r="D63" s="18">
        <v>310300088</v>
      </c>
      <c r="E63" s="28" t="s">
        <v>233</v>
      </c>
      <c r="F63" s="28" t="s">
        <v>234</v>
      </c>
      <c r="G63" s="28" t="s">
        <v>235</v>
      </c>
      <c r="H63" s="16" t="s">
        <v>49</v>
      </c>
      <c r="I63" s="16">
        <v>6</v>
      </c>
      <c r="J63" s="32">
        <f t="shared" ref="J63:J75" si="45">I63*0.95</f>
        <v>5.7</v>
      </c>
      <c r="K63" s="32">
        <f t="shared" ref="K63:K75" si="46">I63*0.85</f>
        <v>5.1</v>
      </c>
      <c r="L63" s="32">
        <f t="shared" ref="L63:L75" si="47">I63*0.75</f>
        <v>4.5</v>
      </c>
      <c r="M63" s="32">
        <f t="shared" ref="M63:M75" si="48">I63*0.65</f>
        <v>3.9</v>
      </c>
      <c r="N63" s="32">
        <f t="shared" ref="N63:N75" si="49">I63*0.6</f>
        <v>3.6</v>
      </c>
      <c r="O63" s="35"/>
    </row>
    <row r="64" s="1" customFormat="true" ht="43" customHeight="true" spans="1:15">
      <c r="A64" s="20"/>
      <c r="B64" s="16" t="s">
        <v>198</v>
      </c>
      <c r="C64" s="17" t="s">
        <v>236</v>
      </c>
      <c r="D64" s="18" t="s">
        <v>237</v>
      </c>
      <c r="E64" s="28" t="s">
        <v>238</v>
      </c>
      <c r="F64" s="28"/>
      <c r="G64" s="28"/>
      <c r="H64" s="16" t="s">
        <v>49</v>
      </c>
      <c r="I64" s="32">
        <v>2</v>
      </c>
      <c r="J64" s="32">
        <v>2</v>
      </c>
      <c r="K64" s="32">
        <v>2</v>
      </c>
      <c r="L64" s="32">
        <v>2</v>
      </c>
      <c r="M64" s="32">
        <v>2</v>
      </c>
      <c r="N64" s="32">
        <v>2</v>
      </c>
      <c r="O64" s="35"/>
    </row>
    <row r="65" s="1" customFormat="true" ht="58" customHeight="true" spans="1:15">
      <c r="A65" s="19">
        <v>40</v>
      </c>
      <c r="B65" s="16" t="s">
        <v>198</v>
      </c>
      <c r="C65" s="17" t="s">
        <v>239</v>
      </c>
      <c r="D65" s="18">
        <v>310300091</v>
      </c>
      <c r="E65" s="28" t="s">
        <v>240</v>
      </c>
      <c r="F65" s="28" t="s">
        <v>241</v>
      </c>
      <c r="G65" s="28" t="s">
        <v>242</v>
      </c>
      <c r="H65" s="16" t="s">
        <v>217</v>
      </c>
      <c r="I65" s="16">
        <v>10</v>
      </c>
      <c r="J65" s="32">
        <f t="shared" si="45"/>
        <v>9.5</v>
      </c>
      <c r="K65" s="32">
        <f t="shared" si="46"/>
        <v>8.5</v>
      </c>
      <c r="L65" s="32">
        <f t="shared" si="47"/>
        <v>7.5</v>
      </c>
      <c r="M65" s="32">
        <f t="shared" si="48"/>
        <v>6.5</v>
      </c>
      <c r="N65" s="32">
        <f t="shared" si="49"/>
        <v>6</v>
      </c>
      <c r="O65" s="35"/>
    </row>
    <row r="66" s="1" customFormat="true" ht="58" customHeight="true" spans="1:15">
      <c r="A66" s="21"/>
      <c r="B66" s="16" t="s">
        <v>198</v>
      </c>
      <c r="C66" s="17" t="s">
        <v>243</v>
      </c>
      <c r="D66" s="18" t="s">
        <v>244</v>
      </c>
      <c r="E66" s="28" t="s">
        <v>245</v>
      </c>
      <c r="F66" s="28"/>
      <c r="G66" s="28"/>
      <c r="H66" s="16" t="s">
        <v>217</v>
      </c>
      <c r="I66" s="16">
        <v>3</v>
      </c>
      <c r="J66" s="16">
        <v>3</v>
      </c>
      <c r="K66" s="16">
        <v>3</v>
      </c>
      <c r="L66" s="16">
        <v>3</v>
      </c>
      <c r="M66" s="16">
        <v>3</v>
      </c>
      <c r="N66" s="16">
        <v>3</v>
      </c>
      <c r="O66" s="35"/>
    </row>
    <row r="67" s="1" customFormat="true" ht="58" customHeight="true" spans="1:15">
      <c r="A67" s="20"/>
      <c r="B67" s="16" t="s">
        <v>198</v>
      </c>
      <c r="C67" s="17" t="s">
        <v>246</v>
      </c>
      <c r="D67" s="18" t="s">
        <v>247</v>
      </c>
      <c r="E67" s="28" t="s">
        <v>248</v>
      </c>
      <c r="F67" s="28"/>
      <c r="G67" s="28"/>
      <c r="H67" s="16" t="s">
        <v>217</v>
      </c>
      <c r="I67" s="16">
        <v>10</v>
      </c>
      <c r="J67" s="32">
        <f t="shared" si="45"/>
        <v>9.5</v>
      </c>
      <c r="K67" s="32">
        <f t="shared" si="46"/>
        <v>8.5</v>
      </c>
      <c r="L67" s="32">
        <f t="shared" si="47"/>
        <v>7.5</v>
      </c>
      <c r="M67" s="32">
        <f t="shared" si="48"/>
        <v>6.5</v>
      </c>
      <c r="N67" s="32">
        <f t="shared" si="49"/>
        <v>6</v>
      </c>
      <c r="O67" s="35"/>
    </row>
    <row r="68" s="1" customFormat="true" ht="63" customHeight="true" spans="1:15">
      <c r="A68" s="16">
        <v>41</v>
      </c>
      <c r="B68" s="16" t="s">
        <v>198</v>
      </c>
      <c r="C68" s="17" t="s">
        <v>249</v>
      </c>
      <c r="D68" s="18">
        <v>310300085</v>
      </c>
      <c r="E68" s="28" t="s">
        <v>250</v>
      </c>
      <c r="F68" s="28" t="s">
        <v>251</v>
      </c>
      <c r="G68" s="28" t="s">
        <v>252</v>
      </c>
      <c r="H68" s="16" t="s">
        <v>49</v>
      </c>
      <c r="I68" s="16">
        <v>14</v>
      </c>
      <c r="J68" s="32">
        <f t="shared" si="45"/>
        <v>13.3</v>
      </c>
      <c r="K68" s="32">
        <f t="shared" si="46"/>
        <v>11.9</v>
      </c>
      <c r="L68" s="32">
        <f t="shared" si="47"/>
        <v>10.5</v>
      </c>
      <c r="M68" s="32">
        <f t="shared" si="48"/>
        <v>9.1</v>
      </c>
      <c r="N68" s="32">
        <f t="shared" si="49"/>
        <v>8.4</v>
      </c>
      <c r="O68" s="35"/>
    </row>
    <row r="69" s="1" customFormat="true" ht="90" customHeight="true" spans="1:15">
      <c r="A69" s="19">
        <v>42</v>
      </c>
      <c r="B69" s="16" t="s">
        <v>198</v>
      </c>
      <c r="C69" s="17" t="s">
        <v>253</v>
      </c>
      <c r="D69" s="18">
        <v>310300100</v>
      </c>
      <c r="E69" s="28" t="s">
        <v>254</v>
      </c>
      <c r="F69" s="28" t="s">
        <v>255</v>
      </c>
      <c r="G69" s="28" t="s">
        <v>256</v>
      </c>
      <c r="H69" s="16" t="s">
        <v>49</v>
      </c>
      <c r="I69" s="16">
        <v>275</v>
      </c>
      <c r="J69" s="32">
        <f t="shared" si="45"/>
        <v>261.25</v>
      </c>
      <c r="K69" s="32">
        <f t="shared" si="46"/>
        <v>233.75</v>
      </c>
      <c r="L69" s="32">
        <f t="shared" si="47"/>
        <v>206.25</v>
      </c>
      <c r="M69" s="32">
        <f t="shared" si="48"/>
        <v>178.75</v>
      </c>
      <c r="N69" s="32">
        <f t="shared" si="49"/>
        <v>165</v>
      </c>
      <c r="O69" s="35" t="s">
        <v>257</v>
      </c>
    </row>
    <row r="70" s="1" customFormat="true" ht="24" spans="1:15">
      <c r="A70" s="20"/>
      <c r="B70" s="16" t="s">
        <v>198</v>
      </c>
      <c r="C70" s="17" t="s">
        <v>258</v>
      </c>
      <c r="D70" s="18" t="s">
        <v>259</v>
      </c>
      <c r="E70" s="28" t="s">
        <v>260</v>
      </c>
      <c r="F70" s="28"/>
      <c r="G70" s="28"/>
      <c r="H70" s="16" t="s">
        <v>49</v>
      </c>
      <c r="I70" s="32">
        <f>I69*0.3</f>
        <v>82.5</v>
      </c>
      <c r="J70" s="32">
        <f t="shared" si="45"/>
        <v>78.375</v>
      </c>
      <c r="K70" s="32">
        <f t="shared" si="46"/>
        <v>70.125</v>
      </c>
      <c r="L70" s="32">
        <f t="shared" si="47"/>
        <v>61.875</v>
      </c>
      <c r="M70" s="32">
        <f t="shared" si="48"/>
        <v>53.625</v>
      </c>
      <c r="N70" s="32">
        <f t="shared" si="49"/>
        <v>49.5</v>
      </c>
      <c r="O70" s="35"/>
    </row>
    <row r="71" s="1" customFormat="true" ht="57" customHeight="true" spans="1:15">
      <c r="A71" s="16">
        <v>43</v>
      </c>
      <c r="B71" s="16" t="s">
        <v>198</v>
      </c>
      <c r="C71" s="17" t="s">
        <v>261</v>
      </c>
      <c r="D71" s="18">
        <v>310300080</v>
      </c>
      <c r="E71" s="28" t="s">
        <v>262</v>
      </c>
      <c r="F71" s="28" t="s">
        <v>263</v>
      </c>
      <c r="G71" s="28" t="s">
        <v>264</v>
      </c>
      <c r="H71" s="16" t="s">
        <v>49</v>
      </c>
      <c r="I71" s="16">
        <v>343</v>
      </c>
      <c r="J71" s="32">
        <f t="shared" si="45"/>
        <v>325.85</v>
      </c>
      <c r="K71" s="32">
        <f t="shared" si="46"/>
        <v>291.55</v>
      </c>
      <c r="L71" s="32">
        <f t="shared" si="47"/>
        <v>257.25</v>
      </c>
      <c r="M71" s="32">
        <f t="shared" si="48"/>
        <v>222.95</v>
      </c>
      <c r="N71" s="32">
        <f t="shared" si="49"/>
        <v>205.8</v>
      </c>
      <c r="O71" s="35"/>
    </row>
    <row r="72" s="1" customFormat="true" ht="56" customHeight="true" spans="1:15">
      <c r="A72" s="16">
        <v>44</v>
      </c>
      <c r="B72" s="16" t="s">
        <v>198</v>
      </c>
      <c r="C72" s="17" t="s">
        <v>265</v>
      </c>
      <c r="D72" s="18">
        <v>310300098</v>
      </c>
      <c r="E72" s="28" t="s">
        <v>266</v>
      </c>
      <c r="F72" s="28" t="s">
        <v>267</v>
      </c>
      <c r="G72" s="28" t="s">
        <v>268</v>
      </c>
      <c r="H72" s="16" t="s">
        <v>25</v>
      </c>
      <c r="I72" s="16">
        <v>18</v>
      </c>
      <c r="J72" s="32">
        <f t="shared" si="45"/>
        <v>17.1</v>
      </c>
      <c r="K72" s="32">
        <f t="shared" si="46"/>
        <v>15.3</v>
      </c>
      <c r="L72" s="32">
        <f t="shared" si="47"/>
        <v>13.5</v>
      </c>
      <c r="M72" s="32">
        <f t="shared" si="48"/>
        <v>11.7</v>
      </c>
      <c r="N72" s="32">
        <f t="shared" si="49"/>
        <v>10.8</v>
      </c>
      <c r="O72" s="35" t="s">
        <v>269</v>
      </c>
    </row>
    <row r="73" s="1" customFormat="true" ht="54" customHeight="true" spans="1:15">
      <c r="A73" s="16">
        <v>45</v>
      </c>
      <c r="B73" s="16" t="s">
        <v>198</v>
      </c>
      <c r="C73" s="17" t="s">
        <v>270</v>
      </c>
      <c r="D73" s="18">
        <v>330409010</v>
      </c>
      <c r="E73" s="28" t="s">
        <v>271</v>
      </c>
      <c r="F73" s="28" t="s">
        <v>272</v>
      </c>
      <c r="G73" s="28" t="s">
        <v>273</v>
      </c>
      <c r="H73" s="16" t="s">
        <v>49</v>
      </c>
      <c r="I73" s="16">
        <v>784</v>
      </c>
      <c r="J73" s="32">
        <f t="shared" si="45"/>
        <v>744.8</v>
      </c>
      <c r="K73" s="32">
        <f t="shared" si="46"/>
        <v>666.4</v>
      </c>
      <c r="L73" s="32">
        <f t="shared" si="47"/>
        <v>588</v>
      </c>
      <c r="M73" s="32">
        <f t="shared" si="48"/>
        <v>509.6</v>
      </c>
      <c r="N73" s="32">
        <f t="shared" si="49"/>
        <v>470.4</v>
      </c>
      <c r="O73" s="35"/>
    </row>
    <row r="74" s="1" customFormat="true" ht="57" customHeight="true" spans="1:15">
      <c r="A74" s="19">
        <v>46</v>
      </c>
      <c r="B74" s="16" t="s">
        <v>198</v>
      </c>
      <c r="C74" s="39" t="s">
        <v>274</v>
      </c>
      <c r="D74" s="18">
        <v>310300089</v>
      </c>
      <c r="E74" s="28" t="s">
        <v>275</v>
      </c>
      <c r="F74" s="28" t="s">
        <v>276</v>
      </c>
      <c r="G74" s="28" t="s">
        <v>277</v>
      </c>
      <c r="H74" s="29" t="s">
        <v>49</v>
      </c>
      <c r="I74" s="29">
        <v>686</v>
      </c>
      <c r="J74" s="32">
        <f t="shared" si="45"/>
        <v>651.7</v>
      </c>
      <c r="K74" s="32">
        <f t="shared" si="46"/>
        <v>583.1</v>
      </c>
      <c r="L74" s="32">
        <f t="shared" si="47"/>
        <v>514.5</v>
      </c>
      <c r="M74" s="32">
        <f t="shared" si="48"/>
        <v>445.9</v>
      </c>
      <c r="N74" s="32">
        <f t="shared" si="49"/>
        <v>411.6</v>
      </c>
      <c r="O74" s="37"/>
    </row>
    <row r="75" s="1" customFormat="true" ht="57" customHeight="true" spans="1:15">
      <c r="A75" s="20"/>
      <c r="B75" s="16" t="s">
        <v>198</v>
      </c>
      <c r="C75" s="39" t="s">
        <v>278</v>
      </c>
      <c r="D75" s="18" t="s">
        <v>279</v>
      </c>
      <c r="E75" s="28" t="s">
        <v>280</v>
      </c>
      <c r="F75" s="28"/>
      <c r="G75" s="28"/>
      <c r="H75" s="29" t="s">
        <v>49</v>
      </c>
      <c r="I75" s="33">
        <f>I74*0.3</f>
        <v>205.8</v>
      </c>
      <c r="J75" s="32">
        <f t="shared" si="45"/>
        <v>195.51</v>
      </c>
      <c r="K75" s="32">
        <f t="shared" si="46"/>
        <v>174.93</v>
      </c>
      <c r="L75" s="32">
        <f t="shared" si="47"/>
        <v>154.35</v>
      </c>
      <c r="M75" s="32">
        <f t="shared" si="48"/>
        <v>133.77</v>
      </c>
      <c r="N75" s="32">
        <f t="shared" si="49"/>
        <v>123.48</v>
      </c>
      <c r="O75" s="37"/>
    </row>
    <row r="76" s="1" customFormat="true" ht="57" customHeight="true" spans="1:15">
      <c r="A76" s="16">
        <v>47</v>
      </c>
      <c r="B76" s="16" t="s">
        <v>198</v>
      </c>
      <c r="C76" s="17" t="s">
        <v>281</v>
      </c>
      <c r="D76" s="18">
        <v>310300090</v>
      </c>
      <c r="E76" s="28" t="s">
        <v>282</v>
      </c>
      <c r="F76" s="28" t="s">
        <v>283</v>
      </c>
      <c r="G76" s="28" t="s">
        <v>284</v>
      </c>
      <c r="H76" s="29" t="s">
        <v>49</v>
      </c>
      <c r="I76" s="29" t="s">
        <v>59</v>
      </c>
      <c r="J76" s="29" t="s">
        <v>59</v>
      </c>
      <c r="K76" s="29" t="s">
        <v>59</v>
      </c>
      <c r="L76" s="29" t="s">
        <v>59</v>
      </c>
      <c r="M76" s="29" t="s">
        <v>59</v>
      </c>
      <c r="N76" s="29" t="s">
        <v>59</v>
      </c>
      <c r="O76" s="37"/>
    </row>
    <row r="77" s="1" customFormat="true" ht="36" spans="1:15">
      <c r="A77" s="16">
        <v>48</v>
      </c>
      <c r="B77" s="16" t="s">
        <v>198</v>
      </c>
      <c r="C77" s="17" t="s">
        <v>285</v>
      </c>
      <c r="D77" s="40">
        <v>330402010</v>
      </c>
      <c r="E77" s="28" t="s">
        <v>286</v>
      </c>
      <c r="F77" s="28" t="s">
        <v>287</v>
      </c>
      <c r="G77" s="28" t="s">
        <v>288</v>
      </c>
      <c r="H77" s="29" t="s">
        <v>49</v>
      </c>
      <c r="I77" s="29">
        <v>392</v>
      </c>
      <c r="J77" s="32">
        <f t="shared" ref="J77:J79" si="50">I77*0.95</f>
        <v>372.4</v>
      </c>
      <c r="K77" s="32">
        <f t="shared" ref="K77:K79" si="51">I77*0.85</f>
        <v>333.2</v>
      </c>
      <c r="L77" s="32">
        <f t="shared" ref="L77:L79" si="52">I77*0.75</f>
        <v>294</v>
      </c>
      <c r="M77" s="32">
        <f t="shared" ref="M77:M79" si="53">I77*0.65</f>
        <v>254.8</v>
      </c>
      <c r="N77" s="32">
        <f t="shared" ref="N77:N79" si="54">I77*0.6</f>
        <v>235.2</v>
      </c>
      <c r="O77" s="37"/>
    </row>
    <row r="78" s="1" customFormat="true" ht="41" customHeight="true" spans="1:15">
      <c r="A78" s="19">
        <v>49</v>
      </c>
      <c r="B78" s="16" t="s">
        <v>198</v>
      </c>
      <c r="C78" s="17" t="s">
        <v>289</v>
      </c>
      <c r="D78" s="18">
        <v>330404004</v>
      </c>
      <c r="E78" s="28" t="s">
        <v>290</v>
      </c>
      <c r="F78" s="28" t="s">
        <v>291</v>
      </c>
      <c r="G78" s="28" t="s">
        <v>292</v>
      </c>
      <c r="H78" s="16" t="s">
        <v>49</v>
      </c>
      <c r="I78" s="29">
        <v>140</v>
      </c>
      <c r="J78" s="32">
        <f t="shared" si="50"/>
        <v>133</v>
      </c>
      <c r="K78" s="32">
        <f t="shared" si="51"/>
        <v>119</v>
      </c>
      <c r="L78" s="32">
        <f t="shared" si="52"/>
        <v>105</v>
      </c>
      <c r="M78" s="32">
        <f t="shared" si="53"/>
        <v>91</v>
      </c>
      <c r="N78" s="32">
        <f t="shared" si="54"/>
        <v>84</v>
      </c>
      <c r="O78" s="35"/>
    </row>
    <row r="79" s="1" customFormat="true" ht="24" spans="1:15">
      <c r="A79" s="20"/>
      <c r="B79" s="16" t="s">
        <v>198</v>
      </c>
      <c r="C79" s="17" t="s">
        <v>293</v>
      </c>
      <c r="D79" s="18" t="s">
        <v>294</v>
      </c>
      <c r="E79" s="28" t="s">
        <v>295</v>
      </c>
      <c r="F79" s="28"/>
      <c r="G79" s="28"/>
      <c r="H79" s="16" t="s">
        <v>49</v>
      </c>
      <c r="I79" s="29">
        <f t="shared" ref="I79:I84" si="55">I78*0.3</f>
        <v>42</v>
      </c>
      <c r="J79" s="32">
        <f t="shared" si="50"/>
        <v>39.9</v>
      </c>
      <c r="K79" s="32">
        <f t="shared" si="51"/>
        <v>35.7</v>
      </c>
      <c r="L79" s="32">
        <f t="shared" si="52"/>
        <v>31.5</v>
      </c>
      <c r="M79" s="32">
        <f t="shared" si="53"/>
        <v>27.3</v>
      </c>
      <c r="N79" s="32">
        <f t="shared" si="54"/>
        <v>25.2</v>
      </c>
      <c r="O79" s="37"/>
    </row>
    <row r="80" s="1" customFormat="true" ht="20" customHeight="true" spans="1:15">
      <c r="A80" s="22" t="s">
        <v>296</v>
      </c>
      <c r="B80" s="23"/>
      <c r="C80" s="24"/>
      <c r="D80" s="23"/>
      <c r="E80" s="23"/>
      <c r="F80" s="23"/>
      <c r="G80" s="23"/>
      <c r="H80" s="23"/>
      <c r="I80" s="23"/>
      <c r="J80" s="23"/>
      <c r="K80" s="23"/>
      <c r="L80" s="23"/>
      <c r="M80" s="23"/>
      <c r="N80" s="23"/>
      <c r="O80" s="38"/>
    </row>
    <row r="81" s="1" customFormat="true" ht="66" customHeight="true" spans="1:15">
      <c r="A81" s="19">
        <v>50</v>
      </c>
      <c r="B81" s="16" t="s">
        <v>297</v>
      </c>
      <c r="C81" s="17" t="s">
        <v>298</v>
      </c>
      <c r="D81" s="18">
        <v>330406001</v>
      </c>
      <c r="E81" s="28" t="s">
        <v>299</v>
      </c>
      <c r="F81" s="28" t="s">
        <v>300</v>
      </c>
      <c r="G81" s="28" t="s">
        <v>301</v>
      </c>
      <c r="H81" s="16" t="s">
        <v>49</v>
      </c>
      <c r="I81" s="16">
        <v>1579</v>
      </c>
      <c r="J81" s="32">
        <f t="shared" ref="J81:J94" si="56">I81*0.95</f>
        <v>1500.05</v>
      </c>
      <c r="K81" s="32">
        <f t="shared" ref="K81:K94" si="57">I81*0.85</f>
        <v>1342.15</v>
      </c>
      <c r="L81" s="32">
        <f t="shared" ref="L81:L94" si="58">I81*0.75</f>
        <v>1184.25</v>
      </c>
      <c r="M81" s="32">
        <f t="shared" ref="M81:M94" si="59">I81*0.65</f>
        <v>1026.35</v>
      </c>
      <c r="N81" s="32">
        <f t="shared" ref="N81:N94" si="60">I81*0.6</f>
        <v>947.4</v>
      </c>
      <c r="O81" s="35"/>
    </row>
    <row r="82" s="1" customFormat="true" ht="24" spans="1:15">
      <c r="A82" s="20"/>
      <c r="B82" s="16" t="s">
        <v>297</v>
      </c>
      <c r="C82" s="17" t="s">
        <v>302</v>
      </c>
      <c r="D82" s="18" t="s">
        <v>303</v>
      </c>
      <c r="E82" s="28" t="s">
        <v>304</v>
      </c>
      <c r="F82" s="28"/>
      <c r="G82" s="28"/>
      <c r="H82" s="16" t="s">
        <v>49</v>
      </c>
      <c r="I82" s="32">
        <f t="shared" si="55"/>
        <v>473.7</v>
      </c>
      <c r="J82" s="32">
        <f t="shared" si="56"/>
        <v>450.015</v>
      </c>
      <c r="K82" s="32">
        <f t="shared" si="57"/>
        <v>402.645</v>
      </c>
      <c r="L82" s="32">
        <f t="shared" si="58"/>
        <v>355.275</v>
      </c>
      <c r="M82" s="32">
        <f t="shared" si="59"/>
        <v>307.905</v>
      </c>
      <c r="N82" s="32">
        <f t="shared" si="60"/>
        <v>284.22</v>
      </c>
      <c r="O82" s="35"/>
    </row>
    <row r="83" s="1" customFormat="true" ht="69" customHeight="true" spans="1:15">
      <c r="A83" s="19">
        <v>51</v>
      </c>
      <c r="B83" s="16" t="s">
        <v>297</v>
      </c>
      <c r="C83" s="17" t="s">
        <v>305</v>
      </c>
      <c r="D83" s="18">
        <v>330406002</v>
      </c>
      <c r="E83" s="28" t="s">
        <v>306</v>
      </c>
      <c r="F83" s="28" t="s">
        <v>307</v>
      </c>
      <c r="G83" s="28" t="s">
        <v>301</v>
      </c>
      <c r="H83" s="16" t="s">
        <v>49</v>
      </c>
      <c r="I83" s="16">
        <v>1050</v>
      </c>
      <c r="J83" s="32">
        <f t="shared" si="56"/>
        <v>997.5</v>
      </c>
      <c r="K83" s="32">
        <f t="shared" si="57"/>
        <v>892.5</v>
      </c>
      <c r="L83" s="32">
        <f t="shared" si="58"/>
        <v>787.5</v>
      </c>
      <c r="M83" s="32">
        <f t="shared" si="59"/>
        <v>682.5</v>
      </c>
      <c r="N83" s="32">
        <f t="shared" si="60"/>
        <v>630</v>
      </c>
      <c r="O83" s="35"/>
    </row>
    <row r="84" s="1" customFormat="true" ht="36" spans="1:15">
      <c r="A84" s="20"/>
      <c r="B84" s="16" t="s">
        <v>297</v>
      </c>
      <c r="C84" s="17" t="s">
        <v>308</v>
      </c>
      <c r="D84" s="18" t="s">
        <v>309</v>
      </c>
      <c r="E84" s="28" t="s">
        <v>310</v>
      </c>
      <c r="F84" s="28"/>
      <c r="G84" s="28"/>
      <c r="H84" s="16" t="s">
        <v>49</v>
      </c>
      <c r="I84" s="32">
        <f t="shared" si="55"/>
        <v>315</v>
      </c>
      <c r="J84" s="32">
        <f t="shared" si="56"/>
        <v>299.25</v>
      </c>
      <c r="K84" s="32">
        <f t="shared" si="57"/>
        <v>267.75</v>
      </c>
      <c r="L84" s="32">
        <f t="shared" si="58"/>
        <v>236.25</v>
      </c>
      <c r="M84" s="32">
        <f t="shared" si="59"/>
        <v>204.75</v>
      </c>
      <c r="N84" s="32">
        <f t="shared" si="60"/>
        <v>189</v>
      </c>
      <c r="O84" s="35"/>
    </row>
    <row r="85" s="1" customFormat="true" ht="71" customHeight="true" spans="1:15">
      <c r="A85" s="19">
        <v>52</v>
      </c>
      <c r="B85" s="16" t="s">
        <v>297</v>
      </c>
      <c r="C85" s="17" t="s">
        <v>311</v>
      </c>
      <c r="D85" s="18">
        <v>330406009</v>
      </c>
      <c r="E85" s="28" t="s">
        <v>312</v>
      </c>
      <c r="F85" s="28" t="s">
        <v>313</v>
      </c>
      <c r="G85" s="28" t="s">
        <v>314</v>
      </c>
      <c r="H85" s="16" t="s">
        <v>49</v>
      </c>
      <c r="I85" s="16">
        <v>1042</v>
      </c>
      <c r="J85" s="32">
        <f t="shared" si="56"/>
        <v>989.9</v>
      </c>
      <c r="K85" s="32">
        <f t="shared" si="57"/>
        <v>885.7</v>
      </c>
      <c r="L85" s="32">
        <f t="shared" si="58"/>
        <v>781.5</v>
      </c>
      <c r="M85" s="32">
        <f t="shared" si="59"/>
        <v>677.3</v>
      </c>
      <c r="N85" s="32">
        <f t="shared" si="60"/>
        <v>625.2</v>
      </c>
      <c r="O85" s="35"/>
    </row>
    <row r="86" s="1" customFormat="true" ht="36" spans="1:15">
      <c r="A86" s="20"/>
      <c r="B86" s="16" t="s">
        <v>297</v>
      </c>
      <c r="C86" s="17" t="s">
        <v>315</v>
      </c>
      <c r="D86" s="18" t="s">
        <v>316</v>
      </c>
      <c r="E86" s="28" t="s">
        <v>317</v>
      </c>
      <c r="F86" s="28"/>
      <c r="G86" s="28"/>
      <c r="H86" s="16" t="s">
        <v>49</v>
      </c>
      <c r="I86" s="32">
        <f t="shared" ref="I86:I90" si="61">I85*0.3</f>
        <v>312.6</v>
      </c>
      <c r="J86" s="32">
        <f t="shared" si="56"/>
        <v>296.97</v>
      </c>
      <c r="K86" s="32">
        <f t="shared" si="57"/>
        <v>265.71</v>
      </c>
      <c r="L86" s="32">
        <f t="shared" si="58"/>
        <v>234.45</v>
      </c>
      <c r="M86" s="32">
        <f t="shared" si="59"/>
        <v>203.19</v>
      </c>
      <c r="N86" s="32">
        <f t="shared" si="60"/>
        <v>187.56</v>
      </c>
      <c r="O86" s="35"/>
    </row>
    <row r="87" s="1" customFormat="true" ht="85" customHeight="true" spans="1:15">
      <c r="A87" s="19">
        <v>53</v>
      </c>
      <c r="B87" s="16" t="s">
        <v>297</v>
      </c>
      <c r="C87" s="17" t="s">
        <v>318</v>
      </c>
      <c r="D87" s="18">
        <v>330406011</v>
      </c>
      <c r="E87" s="28" t="s">
        <v>319</v>
      </c>
      <c r="F87" s="28" t="s">
        <v>320</v>
      </c>
      <c r="G87" s="28" t="s">
        <v>321</v>
      </c>
      <c r="H87" s="16" t="s">
        <v>49</v>
      </c>
      <c r="I87" s="16">
        <v>1459</v>
      </c>
      <c r="J87" s="32">
        <f t="shared" si="56"/>
        <v>1386.05</v>
      </c>
      <c r="K87" s="32">
        <f t="shared" si="57"/>
        <v>1240.15</v>
      </c>
      <c r="L87" s="32">
        <f t="shared" si="58"/>
        <v>1094.25</v>
      </c>
      <c r="M87" s="32">
        <f t="shared" si="59"/>
        <v>948.35</v>
      </c>
      <c r="N87" s="32">
        <f t="shared" si="60"/>
        <v>875.4</v>
      </c>
      <c r="O87" s="35" t="s">
        <v>322</v>
      </c>
    </row>
    <row r="88" s="1" customFormat="true" ht="36" spans="1:15">
      <c r="A88" s="20"/>
      <c r="B88" s="16" t="s">
        <v>297</v>
      </c>
      <c r="C88" s="17" t="s">
        <v>323</v>
      </c>
      <c r="D88" s="18" t="s">
        <v>324</v>
      </c>
      <c r="E88" s="28" t="s">
        <v>325</v>
      </c>
      <c r="F88" s="28"/>
      <c r="G88" s="28"/>
      <c r="H88" s="16" t="s">
        <v>49</v>
      </c>
      <c r="I88" s="32">
        <f t="shared" si="61"/>
        <v>437.7</v>
      </c>
      <c r="J88" s="32">
        <f t="shared" si="56"/>
        <v>415.815</v>
      </c>
      <c r="K88" s="32">
        <f t="shared" si="57"/>
        <v>372.045</v>
      </c>
      <c r="L88" s="32">
        <f t="shared" si="58"/>
        <v>328.275</v>
      </c>
      <c r="M88" s="32">
        <f t="shared" si="59"/>
        <v>284.505</v>
      </c>
      <c r="N88" s="32">
        <f t="shared" si="60"/>
        <v>262.62</v>
      </c>
      <c r="O88" s="35"/>
    </row>
    <row r="89" s="1" customFormat="true" ht="74" customHeight="true" spans="1:15">
      <c r="A89" s="19">
        <v>54</v>
      </c>
      <c r="B89" s="16" t="s">
        <v>297</v>
      </c>
      <c r="C89" s="17" t="s">
        <v>326</v>
      </c>
      <c r="D89" s="18">
        <v>330406007</v>
      </c>
      <c r="E89" s="28" t="s">
        <v>327</v>
      </c>
      <c r="F89" s="28" t="s">
        <v>328</v>
      </c>
      <c r="G89" s="28" t="s">
        <v>329</v>
      </c>
      <c r="H89" s="16" t="s">
        <v>49</v>
      </c>
      <c r="I89" s="16">
        <v>1176</v>
      </c>
      <c r="J89" s="32">
        <f t="shared" si="56"/>
        <v>1117.2</v>
      </c>
      <c r="K89" s="32">
        <f t="shared" si="57"/>
        <v>999.6</v>
      </c>
      <c r="L89" s="32">
        <f t="shared" si="58"/>
        <v>882</v>
      </c>
      <c r="M89" s="32">
        <f t="shared" si="59"/>
        <v>764.4</v>
      </c>
      <c r="N89" s="32">
        <f t="shared" si="60"/>
        <v>705.6</v>
      </c>
      <c r="O89" s="37"/>
    </row>
    <row r="90" s="1" customFormat="true" ht="36" spans="1:15">
      <c r="A90" s="20"/>
      <c r="B90" s="16" t="s">
        <v>297</v>
      </c>
      <c r="C90" s="17" t="s">
        <v>330</v>
      </c>
      <c r="D90" s="18" t="s">
        <v>331</v>
      </c>
      <c r="E90" s="28" t="s">
        <v>332</v>
      </c>
      <c r="F90" s="28"/>
      <c r="G90" s="28"/>
      <c r="H90" s="16" t="s">
        <v>49</v>
      </c>
      <c r="I90" s="32">
        <f t="shared" si="61"/>
        <v>352.8</v>
      </c>
      <c r="J90" s="32">
        <f t="shared" si="56"/>
        <v>335.16</v>
      </c>
      <c r="K90" s="32">
        <f t="shared" si="57"/>
        <v>299.88</v>
      </c>
      <c r="L90" s="32">
        <f t="shared" si="58"/>
        <v>264.6</v>
      </c>
      <c r="M90" s="32">
        <f t="shared" si="59"/>
        <v>229.32</v>
      </c>
      <c r="N90" s="32">
        <f t="shared" si="60"/>
        <v>211.68</v>
      </c>
      <c r="O90" s="37"/>
    </row>
    <row r="91" s="1" customFormat="true" ht="60" spans="1:15">
      <c r="A91" s="19">
        <v>55</v>
      </c>
      <c r="B91" s="16" t="s">
        <v>297</v>
      </c>
      <c r="C91" s="17" t="s">
        <v>333</v>
      </c>
      <c r="D91" s="18">
        <v>330406005</v>
      </c>
      <c r="E91" s="28" t="s">
        <v>334</v>
      </c>
      <c r="F91" s="28" t="s">
        <v>335</v>
      </c>
      <c r="G91" s="28" t="s">
        <v>329</v>
      </c>
      <c r="H91" s="16" t="s">
        <v>49</v>
      </c>
      <c r="I91" s="16">
        <v>1680</v>
      </c>
      <c r="J91" s="32">
        <f t="shared" si="56"/>
        <v>1596</v>
      </c>
      <c r="K91" s="32">
        <f t="shared" si="57"/>
        <v>1428</v>
      </c>
      <c r="L91" s="32">
        <f t="shared" si="58"/>
        <v>1260</v>
      </c>
      <c r="M91" s="32">
        <f t="shared" si="59"/>
        <v>1092</v>
      </c>
      <c r="N91" s="32">
        <f t="shared" si="60"/>
        <v>1008</v>
      </c>
      <c r="O91" s="35"/>
    </row>
    <row r="92" s="1" customFormat="true" ht="36" spans="1:15">
      <c r="A92" s="20"/>
      <c r="B92" s="16" t="s">
        <v>297</v>
      </c>
      <c r="C92" s="17" t="s">
        <v>336</v>
      </c>
      <c r="D92" s="18" t="s">
        <v>337</v>
      </c>
      <c r="E92" s="28" t="s">
        <v>338</v>
      </c>
      <c r="F92" s="28"/>
      <c r="G92" s="28"/>
      <c r="H92" s="16" t="s">
        <v>49</v>
      </c>
      <c r="I92" s="16">
        <f>I91*0.3</f>
        <v>504</v>
      </c>
      <c r="J92" s="32">
        <f t="shared" si="56"/>
        <v>478.8</v>
      </c>
      <c r="K92" s="32">
        <f t="shared" si="57"/>
        <v>428.4</v>
      </c>
      <c r="L92" s="32">
        <f t="shared" si="58"/>
        <v>378</v>
      </c>
      <c r="M92" s="32">
        <f t="shared" si="59"/>
        <v>327.6</v>
      </c>
      <c r="N92" s="32">
        <f t="shared" si="60"/>
        <v>302.4</v>
      </c>
      <c r="O92" s="35"/>
    </row>
    <row r="93" s="1" customFormat="true" ht="68" customHeight="true" spans="1:15">
      <c r="A93" s="19">
        <v>56</v>
      </c>
      <c r="B93" s="16" t="s">
        <v>297</v>
      </c>
      <c r="C93" s="17" t="s">
        <v>339</v>
      </c>
      <c r="D93" s="18">
        <v>330406017</v>
      </c>
      <c r="E93" s="28" t="s">
        <v>340</v>
      </c>
      <c r="F93" s="28" t="s">
        <v>341</v>
      </c>
      <c r="G93" s="28" t="s">
        <v>342</v>
      </c>
      <c r="H93" s="16" t="s">
        <v>49</v>
      </c>
      <c r="I93" s="16">
        <v>1725</v>
      </c>
      <c r="J93" s="32">
        <f t="shared" si="56"/>
        <v>1638.75</v>
      </c>
      <c r="K93" s="32">
        <f t="shared" si="57"/>
        <v>1466.25</v>
      </c>
      <c r="L93" s="32">
        <f t="shared" si="58"/>
        <v>1293.75</v>
      </c>
      <c r="M93" s="32">
        <f t="shared" si="59"/>
        <v>1121.25</v>
      </c>
      <c r="N93" s="32">
        <f t="shared" si="60"/>
        <v>1035</v>
      </c>
      <c r="O93" s="35"/>
    </row>
    <row r="94" s="1" customFormat="true" ht="24" spans="1:15">
      <c r="A94" s="20"/>
      <c r="B94" s="16" t="s">
        <v>297</v>
      </c>
      <c r="C94" s="17" t="s">
        <v>343</v>
      </c>
      <c r="D94" s="18" t="s">
        <v>344</v>
      </c>
      <c r="E94" s="28" t="s">
        <v>345</v>
      </c>
      <c r="F94" s="28"/>
      <c r="G94" s="28"/>
      <c r="H94" s="16" t="s">
        <v>49</v>
      </c>
      <c r="I94" s="32">
        <f>I93*0.3</f>
        <v>517.5</v>
      </c>
      <c r="J94" s="32">
        <f t="shared" si="56"/>
        <v>491.625</v>
      </c>
      <c r="K94" s="32">
        <f t="shared" si="57"/>
        <v>439.875</v>
      </c>
      <c r="L94" s="32">
        <f t="shared" si="58"/>
        <v>388.125</v>
      </c>
      <c r="M94" s="32">
        <f t="shared" si="59"/>
        <v>336.375</v>
      </c>
      <c r="N94" s="32">
        <f t="shared" si="60"/>
        <v>310.5</v>
      </c>
      <c r="O94" s="35"/>
    </row>
    <row r="95" s="1" customFormat="true" ht="64" customHeight="true" spans="1:15">
      <c r="A95" s="19">
        <v>57</v>
      </c>
      <c r="B95" s="16" t="s">
        <v>297</v>
      </c>
      <c r="C95" s="17" t="s">
        <v>346</v>
      </c>
      <c r="D95" s="18">
        <v>330406008</v>
      </c>
      <c r="E95" s="28" t="s">
        <v>347</v>
      </c>
      <c r="F95" s="28" t="s">
        <v>348</v>
      </c>
      <c r="G95" s="28" t="s">
        <v>349</v>
      </c>
      <c r="H95" s="16" t="s">
        <v>49</v>
      </c>
      <c r="I95" s="16" t="s">
        <v>59</v>
      </c>
      <c r="J95" s="16" t="s">
        <v>59</v>
      </c>
      <c r="K95" s="16" t="s">
        <v>59</v>
      </c>
      <c r="L95" s="16" t="s">
        <v>59</v>
      </c>
      <c r="M95" s="16" t="s">
        <v>59</v>
      </c>
      <c r="N95" s="16" t="s">
        <v>59</v>
      </c>
      <c r="O95" s="35" t="s">
        <v>350</v>
      </c>
    </row>
    <row r="96" s="1" customFormat="true" ht="24" spans="1:15">
      <c r="A96" s="20"/>
      <c r="B96" s="16" t="s">
        <v>297</v>
      </c>
      <c r="C96" s="17" t="s">
        <v>351</v>
      </c>
      <c r="D96" s="18" t="s">
        <v>352</v>
      </c>
      <c r="E96" s="28" t="s">
        <v>353</v>
      </c>
      <c r="F96" s="28"/>
      <c r="G96" s="28"/>
      <c r="H96" s="16" t="s">
        <v>49</v>
      </c>
      <c r="I96" s="16" t="s">
        <v>59</v>
      </c>
      <c r="J96" s="16" t="s">
        <v>59</v>
      </c>
      <c r="K96" s="16" t="s">
        <v>59</v>
      </c>
      <c r="L96" s="16" t="s">
        <v>59</v>
      </c>
      <c r="M96" s="16" t="s">
        <v>59</v>
      </c>
      <c r="N96" s="16" t="s">
        <v>59</v>
      </c>
      <c r="O96" s="35"/>
    </row>
    <row r="97" s="1" customFormat="true" ht="58" customHeight="true" spans="1:15">
      <c r="A97" s="19">
        <v>58</v>
      </c>
      <c r="B97" s="16" t="s">
        <v>297</v>
      </c>
      <c r="C97" s="17" t="s">
        <v>354</v>
      </c>
      <c r="D97" s="18">
        <v>330406012</v>
      </c>
      <c r="E97" s="28" t="s">
        <v>355</v>
      </c>
      <c r="F97" s="28" t="s">
        <v>356</v>
      </c>
      <c r="G97" s="28" t="s">
        <v>357</v>
      </c>
      <c r="H97" s="16" t="s">
        <v>49</v>
      </c>
      <c r="I97" s="16">
        <v>784</v>
      </c>
      <c r="J97" s="32">
        <f t="shared" ref="J97:J100" si="62">I97*0.95</f>
        <v>744.8</v>
      </c>
      <c r="K97" s="32">
        <f t="shared" ref="K97:K100" si="63">I97*0.85</f>
        <v>666.4</v>
      </c>
      <c r="L97" s="32">
        <f t="shared" ref="L97:L100" si="64">I97*0.75</f>
        <v>588</v>
      </c>
      <c r="M97" s="32">
        <f t="shared" ref="M97:M100" si="65">I97*0.65</f>
        <v>509.6</v>
      </c>
      <c r="N97" s="32">
        <f t="shared" ref="N97:N100" si="66">I97*0.6</f>
        <v>470.4</v>
      </c>
      <c r="O97" s="35"/>
    </row>
    <row r="98" s="1" customFormat="true" ht="36" spans="1:15">
      <c r="A98" s="20"/>
      <c r="B98" s="16" t="s">
        <v>297</v>
      </c>
      <c r="C98" s="17" t="s">
        <v>358</v>
      </c>
      <c r="D98" s="18" t="s">
        <v>359</v>
      </c>
      <c r="E98" s="28" t="s">
        <v>360</v>
      </c>
      <c r="F98" s="28"/>
      <c r="G98" s="28"/>
      <c r="H98" s="16" t="s">
        <v>49</v>
      </c>
      <c r="I98" s="32">
        <f>I97*0.3</f>
        <v>235.2</v>
      </c>
      <c r="J98" s="32">
        <f t="shared" si="62"/>
        <v>223.44</v>
      </c>
      <c r="K98" s="32">
        <f t="shared" si="63"/>
        <v>199.92</v>
      </c>
      <c r="L98" s="32">
        <f t="shared" si="64"/>
        <v>176.4</v>
      </c>
      <c r="M98" s="32">
        <f t="shared" si="65"/>
        <v>152.88</v>
      </c>
      <c r="N98" s="32">
        <f t="shared" si="66"/>
        <v>141.12</v>
      </c>
      <c r="O98" s="35"/>
    </row>
    <row r="99" s="1" customFormat="true" ht="68" customHeight="true" spans="1:15">
      <c r="A99" s="19">
        <v>59</v>
      </c>
      <c r="B99" s="16" t="s">
        <v>297</v>
      </c>
      <c r="C99" s="17" t="s">
        <v>361</v>
      </c>
      <c r="D99" s="18">
        <v>330405016</v>
      </c>
      <c r="E99" s="28" t="s">
        <v>362</v>
      </c>
      <c r="F99" s="28" t="s">
        <v>363</v>
      </c>
      <c r="G99" s="28" t="s">
        <v>364</v>
      </c>
      <c r="H99" s="16" t="s">
        <v>49</v>
      </c>
      <c r="I99" s="16">
        <v>1078</v>
      </c>
      <c r="J99" s="32">
        <f t="shared" si="62"/>
        <v>1024.1</v>
      </c>
      <c r="K99" s="32">
        <f t="shared" si="63"/>
        <v>916.3</v>
      </c>
      <c r="L99" s="32">
        <f t="shared" si="64"/>
        <v>808.5</v>
      </c>
      <c r="M99" s="32">
        <f t="shared" si="65"/>
        <v>700.7</v>
      </c>
      <c r="N99" s="32">
        <f t="shared" si="66"/>
        <v>646.8</v>
      </c>
      <c r="O99" s="35"/>
    </row>
    <row r="100" s="1" customFormat="true" ht="36" spans="1:15">
      <c r="A100" s="20"/>
      <c r="B100" s="16" t="s">
        <v>297</v>
      </c>
      <c r="C100" s="17" t="s">
        <v>365</v>
      </c>
      <c r="D100" s="18" t="s">
        <v>366</v>
      </c>
      <c r="E100" s="28" t="s">
        <v>367</v>
      </c>
      <c r="F100" s="28"/>
      <c r="G100" s="28"/>
      <c r="H100" s="16" t="s">
        <v>49</v>
      </c>
      <c r="I100" s="32">
        <f>I99*0.3</f>
        <v>323.4</v>
      </c>
      <c r="J100" s="32">
        <f t="shared" si="62"/>
        <v>307.23</v>
      </c>
      <c r="K100" s="32">
        <f t="shared" si="63"/>
        <v>274.89</v>
      </c>
      <c r="L100" s="32">
        <f t="shared" si="64"/>
        <v>242.55</v>
      </c>
      <c r="M100" s="32">
        <f t="shared" si="65"/>
        <v>210.21</v>
      </c>
      <c r="N100" s="32">
        <f t="shared" si="66"/>
        <v>194.04</v>
      </c>
      <c r="O100" s="35"/>
    </row>
    <row r="101" s="1" customFormat="true" ht="69" customHeight="true" spans="1:15">
      <c r="A101" s="19">
        <v>60</v>
      </c>
      <c r="B101" s="16" t="s">
        <v>297</v>
      </c>
      <c r="C101" s="17" t="s">
        <v>368</v>
      </c>
      <c r="D101" s="18">
        <v>330405017</v>
      </c>
      <c r="E101" s="28" t="s">
        <v>369</v>
      </c>
      <c r="F101" s="28" t="s">
        <v>370</v>
      </c>
      <c r="G101" s="28" t="s">
        <v>364</v>
      </c>
      <c r="H101" s="16" t="s">
        <v>49</v>
      </c>
      <c r="I101" s="16" t="s">
        <v>59</v>
      </c>
      <c r="J101" s="16" t="s">
        <v>59</v>
      </c>
      <c r="K101" s="16" t="s">
        <v>59</v>
      </c>
      <c r="L101" s="16" t="s">
        <v>59</v>
      </c>
      <c r="M101" s="16" t="s">
        <v>59</v>
      </c>
      <c r="N101" s="16" t="s">
        <v>59</v>
      </c>
      <c r="O101" s="35" t="s">
        <v>371</v>
      </c>
    </row>
    <row r="102" s="1" customFormat="true" ht="36" spans="1:15">
      <c r="A102" s="20"/>
      <c r="B102" s="16" t="s">
        <v>297</v>
      </c>
      <c r="C102" s="17" t="s">
        <v>372</v>
      </c>
      <c r="D102" s="18" t="s">
        <v>373</v>
      </c>
      <c r="E102" s="28" t="s">
        <v>374</v>
      </c>
      <c r="F102" s="28"/>
      <c r="G102" s="28"/>
      <c r="H102" s="16" t="s">
        <v>49</v>
      </c>
      <c r="I102" s="16" t="s">
        <v>59</v>
      </c>
      <c r="J102" s="16" t="s">
        <v>59</v>
      </c>
      <c r="K102" s="16" t="s">
        <v>59</v>
      </c>
      <c r="L102" s="16" t="s">
        <v>59</v>
      </c>
      <c r="M102" s="16" t="s">
        <v>59</v>
      </c>
      <c r="N102" s="16" t="s">
        <v>59</v>
      </c>
      <c r="O102" s="35"/>
    </row>
    <row r="103" s="1" customFormat="true" ht="67" customHeight="true" spans="1:15">
      <c r="A103" s="19">
        <v>61</v>
      </c>
      <c r="B103" s="16" t="s">
        <v>297</v>
      </c>
      <c r="C103" s="17" t="s">
        <v>375</v>
      </c>
      <c r="D103" s="18">
        <v>330405015</v>
      </c>
      <c r="E103" s="28" t="s">
        <v>376</v>
      </c>
      <c r="F103" s="28" t="s">
        <v>377</v>
      </c>
      <c r="G103" s="28" t="s">
        <v>378</v>
      </c>
      <c r="H103" s="16" t="s">
        <v>49</v>
      </c>
      <c r="I103" s="16">
        <v>1176</v>
      </c>
      <c r="J103" s="32">
        <f t="shared" ref="J103:J106" si="67">I103*0.95</f>
        <v>1117.2</v>
      </c>
      <c r="K103" s="32">
        <f t="shared" ref="K103:K106" si="68">I103*0.85</f>
        <v>999.6</v>
      </c>
      <c r="L103" s="32">
        <f t="shared" ref="L103:L106" si="69">I103*0.75</f>
        <v>882</v>
      </c>
      <c r="M103" s="32">
        <f t="shared" ref="M103:M106" si="70">I103*0.65</f>
        <v>764.4</v>
      </c>
      <c r="N103" s="32">
        <f t="shared" ref="N103:N106" si="71">I103*0.6</f>
        <v>705.6</v>
      </c>
      <c r="O103" s="35" t="s">
        <v>379</v>
      </c>
    </row>
    <row r="104" s="1" customFormat="true" ht="24" spans="1:15">
      <c r="A104" s="20"/>
      <c r="B104" s="16" t="s">
        <v>297</v>
      </c>
      <c r="C104" s="17" t="s">
        <v>380</v>
      </c>
      <c r="D104" s="18" t="s">
        <v>381</v>
      </c>
      <c r="E104" s="28" t="s">
        <v>382</v>
      </c>
      <c r="F104" s="28"/>
      <c r="G104" s="28"/>
      <c r="H104" s="16" t="s">
        <v>49</v>
      </c>
      <c r="I104" s="32">
        <f>I103*0.3</f>
        <v>352.8</v>
      </c>
      <c r="J104" s="32">
        <f t="shared" si="67"/>
        <v>335.16</v>
      </c>
      <c r="K104" s="32">
        <f t="shared" si="68"/>
        <v>299.88</v>
      </c>
      <c r="L104" s="32">
        <f t="shared" si="69"/>
        <v>264.6</v>
      </c>
      <c r="M104" s="32">
        <f t="shared" si="70"/>
        <v>229.32</v>
      </c>
      <c r="N104" s="32">
        <f t="shared" si="71"/>
        <v>211.68</v>
      </c>
      <c r="O104" s="35"/>
    </row>
    <row r="105" s="1" customFormat="true" ht="69" customHeight="true" spans="1:15">
      <c r="A105" s="19">
        <v>62</v>
      </c>
      <c r="B105" s="16" t="s">
        <v>297</v>
      </c>
      <c r="C105" s="17" t="s">
        <v>383</v>
      </c>
      <c r="D105" s="18">
        <v>330405014</v>
      </c>
      <c r="E105" s="28" t="s">
        <v>384</v>
      </c>
      <c r="F105" s="28" t="s">
        <v>385</v>
      </c>
      <c r="G105" s="28" t="s">
        <v>386</v>
      </c>
      <c r="H105" s="16" t="s">
        <v>49</v>
      </c>
      <c r="I105" s="16">
        <v>1176</v>
      </c>
      <c r="J105" s="32">
        <f t="shared" si="67"/>
        <v>1117.2</v>
      </c>
      <c r="K105" s="32">
        <f t="shared" si="68"/>
        <v>999.6</v>
      </c>
      <c r="L105" s="32">
        <f t="shared" si="69"/>
        <v>882</v>
      </c>
      <c r="M105" s="32">
        <f t="shared" si="70"/>
        <v>764.4</v>
      </c>
      <c r="N105" s="32">
        <f t="shared" si="71"/>
        <v>705.6</v>
      </c>
      <c r="O105" s="35" t="s">
        <v>387</v>
      </c>
    </row>
    <row r="106" s="1" customFormat="true" ht="36" spans="1:15">
      <c r="A106" s="20"/>
      <c r="B106" s="16" t="s">
        <v>297</v>
      </c>
      <c r="C106" s="17" t="s">
        <v>388</v>
      </c>
      <c r="D106" s="18" t="s">
        <v>389</v>
      </c>
      <c r="E106" s="28" t="s">
        <v>390</v>
      </c>
      <c r="F106" s="28"/>
      <c r="G106" s="28"/>
      <c r="H106" s="16" t="s">
        <v>49</v>
      </c>
      <c r="I106" s="32">
        <f>I105*0.3</f>
        <v>352.8</v>
      </c>
      <c r="J106" s="32">
        <f t="shared" si="67"/>
        <v>335.16</v>
      </c>
      <c r="K106" s="32">
        <f t="shared" si="68"/>
        <v>299.88</v>
      </c>
      <c r="L106" s="32">
        <f t="shared" si="69"/>
        <v>264.6</v>
      </c>
      <c r="M106" s="32">
        <f t="shared" si="70"/>
        <v>229.32</v>
      </c>
      <c r="N106" s="32">
        <f t="shared" si="71"/>
        <v>211.68</v>
      </c>
      <c r="O106" s="35"/>
    </row>
    <row r="107" s="1" customFormat="true" ht="69" customHeight="true" spans="1:15">
      <c r="A107" s="19">
        <v>63</v>
      </c>
      <c r="B107" s="16" t="s">
        <v>297</v>
      </c>
      <c r="C107" s="17" t="s">
        <v>391</v>
      </c>
      <c r="D107" s="18">
        <v>330405019</v>
      </c>
      <c r="E107" s="28" t="s">
        <v>392</v>
      </c>
      <c r="F107" s="28" t="s">
        <v>393</v>
      </c>
      <c r="G107" s="28" t="s">
        <v>394</v>
      </c>
      <c r="H107" s="16" t="s">
        <v>49</v>
      </c>
      <c r="I107" s="16" t="s">
        <v>59</v>
      </c>
      <c r="J107" s="16" t="s">
        <v>59</v>
      </c>
      <c r="K107" s="16" t="s">
        <v>59</v>
      </c>
      <c r="L107" s="16" t="s">
        <v>59</v>
      </c>
      <c r="M107" s="16" t="s">
        <v>59</v>
      </c>
      <c r="N107" s="16" t="s">
        <v>59</v>
      </c>
      <c r="O107" s="35"/>
    </row>
    <row r="108" s="1" customFormat="true" ht="36" spans="1:15">
      <c r="A108" s="20"/>
      <c r="B108" s="16" t="s">
        <v>297</v>
      </c>
      <c r="C108" s="17" t="s">
        <v>395</v>
      </c>
      <c r="D108" s="18" t="s">
        <v>396</v>
      </c>
      <c r="E108" s="28" t="s">
        <v>397</v>
      </c>
      <c r="F108" s="28"/>
      <c r="G108" s="28"/>
      <c r="H108" s="16" t="s">
        <v>49</v>
      </c>
      <c r="I108" s="16" t="s">
        <v>59</v>
      </c>
      <c r="J108" s="16" t="s">
        <v>59</v>
      </c>
      <c r="K108" s="16" t="s">
        <v>59</v>
      </c>
      <c r="L108" s="16" t="s">
        <v>59</v>
      </c>
      <c r="M108" s="16" t="s">
        <v>59</v>
      </c>
      <c r="N108" s="16" t="s">
        <v>59</v>
      </c>
      <c r="O108" s="35"/>
    </row>
    <row r="109" s="1" customFormat="true" ht="68" customHeight="true" spans="1:15">
      <c r="A109" s="19">
        <v>64</v>
      </c>
      <c r="B109" s="16" t="s">
        <v>297</v>
      </c>
      <c r="C109" s="17" t="s">
        <v>398</v>
      </c>
      <c r="D109" s="18">
        <v>330405018</v>
      </c>
      <c r="E109" s="28" t="s">
        <v>399</v>
      </c>
      <c r="F109" s="28" t="s">
        <v>400</v>
      </c>
      <c r="G109" s="28" t="s">
        <v>401</v>
      </c>
      <c r="H109" s="16" t="s">
        <v>49</v>
      </c>
      <c r="I109" s="16">
        <v>620</v>
      </c>
      <c r="J109" s="32">
        <f t="shared" ref="J109:J112" si="72">I109*0.95</f>
        <v>589</v>
      </c>
      <c r="K109" s="32">
        <f t="shared" ref="K109:K112" si="73">I109*0.85</f>
        <v>527</v>
      </c>
      <c r="L109" s="32">
        <f t="shared" ref="L109:L112" si="74">I109*0.75</f>
        <v>465</v>
      </c>
      <c r="M109" s="32">
        <f t="shared" ref="M109:M112" si="75">I109*0.65</f>
        <v>403</v>
      </c>
      <c r="N109" s="32">
        <f t="shared" ref="N109:N112" si="76">I109*0.6</f>
        <v>372</v>
      </c>
      <c r="O109" s="35"/>
    </row>
    <row r="110" s="1" customFormat="true" ht="36" spans="1:15">
      <c r="A110" s="20"/>
      <c r="B110" s="16" t="s">
        <v>297</v>
      </c>
      <c r="C110" s="17" t="s">
        <v>402</v>
      </c>
      <c r="D110" s="18" t="s">
        <v>403</v>
      </c>
      <c r="E110" s="28" t="s">
        <v>404</v>
      </c>
      <c r="F110" s="28"/>
      <c r="G110" s="28"/>
      <c r="H110" s="16" t="s">
        <v>49</v>
      </c>
      <c r="I110" s="32">
        <f>I109*0.3</f>
        <v>186</v>
      </c>
      <c r="J110" s="32">
        <f t="shared" si="72"/>
        <v>176.7</v>
      </c>
      <c r="K110" s="32">
        <f t="shared" si="73"/>
        <v>158.1</v>
      </c>
      <c r="L110" s="32">
        <f t="shared" si="74"/>
        <v>139.5</v>
      </c>
      <c r="M110" s="32">
        <f t="shared" si="75"/>
        <v>120.9</v>
      </c>
      <c r="N110" s="32">
        <f t="shared" si="76"/>
        <v>111.6</v>
      </c>
      <c r="O110" s="35"/>
    </row>
    <row r="111" s="1" customFormat="true" ht="84" customHeight="true" spans="1:15">
      <c r="A111" s="19">
        <v>65</v>
      </c>
      <c r="B111" s="16" t="s">
        <v>297</v>
      </c>
      <c r="C111" s="17" t="s">
        <v>405</v>
      </c>
      <c r="D111" s="18">
        <v>330406014</v>
      </c>
      <c r="E111" s="28" t="s">
        <v>406</v>
      </c>
      <c r="F111" s="28" t="s">
        <v>407</v>
      </c>
      <c r="G111" s="28" t="s">
        <v>408</v>
      </c>
      <c r="H111" s="16" t="s">
        <v>49</v>
      </c>
      <c r="I111" s="16">
        <v>1372</v>
      </c>
      <c r="J111" s="32">
        <f t="shared" si="72"/>
        <v>1303.4</v>
      </c>
      <c r="K111" s="32">
        <f t="shared" si="73"/>
        <v>1166.2</v>
      </c>
      <c r="L111" s="32">
        <f t="shared" si="74"/>
        <v>1029</v>
      </c>
      <c r="M111" s="32">
        <f t="shared" si="75"/>
        <v>891.8</v>
      </c>
      <c r="N111" s="32">
        <f t="shared" si="76"/>
        <v>823.2</v>
      </c>
      <c r="O111" s="35"/>
    </row>
    <row r="112" s="1" customFormat="true" ht="36" spans="1:15">
      <c r="A112" s="20"/>
      <c r="B112" s="16" t="s">
        <v>297</v>
      </c>
      <c r="C112" s="17" t="s">
        <v>409</v>
      </c>
      <c r="D112" s="18" t="s">
        <v>410</v>
      </c>
      <c r="E112" s="28" t="s">
        <v>411</v>
      </c>
      <c r="F112" s="28"/>
      <c r="G112" s="28"/>
      <c r="H112" s="16" t="s">
        <v>49</v>
      </c>
      <c r="I112" s="32">
        <f>I111*0.3</f>
        <v>411.6</v>
      </c>
      <c r="J112" s="32">
        <f t="shared" si="72"/>
        <v>391.02</v>
      </c>
      <c r="K112" s="32">
        <f t="shared" si="73"/>
        <v>349.86</v>
      </c>
      <c r="L112" s="32">
        <f t="shared" si="74"/>
        <v>308.7</v>
      </c>
      <c r="M112" s="32">
        <f t="shared" si="75"/>
        <v>267.54</v>
      </c>
      <c r="N112" s="32">
        <f t="shared" si="76"/>
        <v>246.96</v>
      </c>
      <c r="O112" s="35"/>
    </row>
    <row r="113" s="1" customFormat="true" ht="73" customHeight="true" spans="1:15">
      <c r="A113" s="19">
        <v>66</v>
      </c>
      <c r="B113" s="16" t="s">
        <v>297</v>
      </c>
      <c r="C113" s="17" t="s">
        <v>412</v>
      </c>
      <c r="D113" s="18">
        <v>330406013</v>
      </c>
      <c r="E113" s="28" t="s">
        <v>413</v>
      </c>
      <c r="F113" s="28" t="s">
        <v>414</v>
      </c>
      <c r="G113" s="28" t="s">
        <v>415</v>
      </c>
      <c r="H113" s="16" t="s">
        <v>49</v>
      </c>
      <c r="I113" s="16" t="s">
        <v>59</v>
      </c>
      <c r="J113" s="16" t="s">
        <v>59</v>
      </c>
      <c r="K113" s="16" t="s">
        <v>59</v>
      </c>
      <c r="L113" s="16" t="s">
        <v>59</v>
      </c>
      <c r="M113" s="16" t="s">
        <v>59</v>
      </c>
      <c r="N113" s="16" t="s">
        <v>59</v>
      </c>
      <c r="O113" s="35"/>
    </row>
    <row r="114" s="1" customFormat="true" ht="36" spans="1:15">
      <c r="A114" s="20"/>
      <c r="B114" s="16" t="s">
        <v>297</v>
      </c>
      <c r="C114" s="17" t="s">
        <v>416</v>
      </c>
      <c r="D114" s="18" t="s">
        <v>417</v>
      </c>
      <c r="E114" s="28" t="s">
        <v>418</v>
      </c>
      <c r="F114" s="28"/>
      <c r="G114" s="28"/>
      <c r="H114" s="16" t="s">
        <v>49</v>
      </c>
      <c r="I114" s="16" t="s">
        <v>59</v>
      </c>
      <c r="J114" s="16" t="s">
        <v>59</v>
      </c>
      <c r="K114" s="16" t="s">
        <v>59</v>
      </c>
      <c r="L114" s="16" t="s">
        <v>59</v>
      </c>
      <c r="M114" s="16" t="s">
        <v>59</v>
      </c>
      <c r="N114" s="16" t="s">
        <v>59</v>
      </c>
      <c r="O114" s="35"/>
    </row>
    <row r="115" s="1" customFormat="true" ht="75" customHeight="true" spans="1:15">
      <c r="A115" s="19">
        <v>67</v>
      </c>
      <c r="B115" s="16" t="s">
        <v>297</v>
      </c>
      <c r="C115" s="17" t="s">
        <v>419</v>
      </c>
      <c r="D115" s="18">
        <v>330406015</v>
      </c>
      <c r="E115" s="28" t="s">
        <v>420</v>
      </c>
      <c r="F115" s="28" t="s">
        <v>421</v>
      </c>
      <c r="G115" s="28" t="s">
        <v>422</v>
      </c>
      <c r="H115" s="16" t="s">
        <v>49</v>
      </c>
      <c r="I115" s="16" t="s">
        <v>59</v>
      </c>
      <c r="J115" s="16" t="s">
        <v>59</v>
      </c>
      <c r="K115" s="16" t="s">
        <v>59</v>
      </c>
      <c r="L115" s="16" t="s">
        <v>59</v>
      </c>
      <c r="M115" s="16" t="s">
        <v>59</v>
      </c>
      <c r="N115" s="16" t="s">
        <v>59</v>
      </c>
      <c r="O115" s="35"/>
    </row>
    <row r="116" s="1" customFormat="true" ht="36" spans="1:15">
      <c r="A116" s="20"/>
      <c r="B116" s="16" t="s">
        <v>297</v>
      </c>
      <c r="C116" s="17" t="s">
        <v>423</v>
      </c>
      <c r="D116" s="18" t="s">
        <v>424</v>
      </c>
      <c r="E116" s="28" t="s">
        <v>425</v>
      </c>
      <c r="F116" s="28"/>
      <c r="G116" s="28"/>
      <c r="H116" s="16" t="s">
        <v>49</v>
      </c>
      <c r="I116" s="16" t="s">
        <v>59</v>
      </c>
      <c r="J116" s="16" t="s">
        <v>59</v>
      </c>
      <c r="K116" s="16" t="s">
        <v>59</v>
      </c>
      <c r="L116" s="16" t="s">
        <v>59</v>
      </c>
      <c r="M116" s="16" t="s">
        <v>59</v>
      </c>
      <c r="N116" s="16" t="s">
        <v>59</v>
      </c>
      <c r="O116" s="35"/>
    </row>
    <row r="117" s="1" customFormat="true" ht="84" customHeight="true" spans="1:15">
      <c r="A117" s="19">
        <v>68</v>
      </c>
      <c r="B117" s="16" t="s">
        <v>297</v>
      </c>
      <c r="C117" s="17" t="s">
        <v>426</v>
      </c>
      <c r="D117" s="18">
        <v>330407004</v>
      </c>
      <c r="E117" s="28" t="s">
        <v>427</v>
      </c>
      <c r="F117" s="28" t="s">
        <v>428</v>
      </c>
      <c r="G117" s="28" t="s">
        <v>429</v>
      </c>
      <c r="H117" s="16" t="s">
        <v>49</v>
      </c>
      <c r="I117" s="16">
        <v>2039</v>
      </c>
      <c r="J117" s="32">
        <f t="shared" ref="J117:J120" si="77">I117*0.95</f>
        <v>1937.05</v>
      </c>
      <c r="K117" s="32">
        <f t="shared" ref="K117:K120" si="78">I117*0.85</f>
        <v>1733.15</v>
      </c>
      <c r="L117" s="32">
        <f t="shared" ref="L117:L120" si="79">I117*0.75</f>
        <v>1529.25</v>
      </c>
      <c r="M117" s="32">
        <f t="shared" ref="M117:M120" si="80">I117*0.65</f>
        <v>1325.35</v>
      </c>
      <c r="N117" s="32">
        <f t="shared" ref="N117:N120" si="81">I117*0.6</f>
        <v>1223.4</v>
      </c>
      <c r="O117" s="35" t="s">
        <v>430</v>
      </c>
    </row>
    <row r="118" s="1" customFormat="true" ht="36" spans="1:15">
      <c r="A118" s="20"/>
      <c r="B118" s="16" t="s">
        <v>297</v>
      </c>
      <c r="C118" s="17" t="s">
        <v>431</v>
      </c>
      <c r="D118" s="18" t="s">
        <v>432</v>
      </c>
      <c r="E118" s="28" t="s">
        <v>433</v>
      </c>
      <c r="F118" s="28"/>
      <c r="G118" s="28"/>
      <c r="H118" s="16" t="s">
        <v>49</v>
      </c>
      <c r="I118" s="32">
        <f>I117*0.3</f>
        <v>611.7</v>
      </c>
      <c r="J118" s="32">
        <f t="shared" si="77"/>
        <v>581.115</v>
      </c>
      <c r="K118" s="32">
        <f t="shared" si="78"/>
        <v>519.945</v>
      </c>
      <c r="L118" s="32">
        <f t="shared" si="79"/>
        <v>458.775</v>
      </c>
      <c r="M118" s="32">
        <f t="shared" si="80"/>
        <v>397.605</v>
      </c>
      <c r="N118" s="32">
        <f t="shared" si="81"/>
        <v>367.02</v>
      </c>
      <c r="O118" s="35"/>
    </row>
    <row r="119" s="1" customFormat="true" ht="118" customHeight="true" spans="1:15">
      <c r="A119" s="19">
        <v>69</v>
      </c>
      <c r="B119" s="16" t="s">
        <v>297</v>
      </c>
      <c r="C119" s="17" t="s">
        <v>434</v>
      </c>
      <c r="D119" s="18">
        <v>330407005</v>
      </c>
      <c r="E119" s="28" t="s">
        <v>435</v>
      </c>
      <c r="F119" s="28" t="s">
        <v>436</v>
      </c>
      <c r="G119" s="28" t="s">
        <v>429</v>
      </c>
      <c r="H119" s="16" t="s">
        <v>49</v>
      </c>
      <c r="I119" s="16">
        <v>4223</v>
      </c>
      <c r="J119" s="32">
        <f t="shared" si="77"/>
        <v>4011.85</v>
      </c>
      <c r="K119" s="32">
        <f t="shared" si="78"/>
        <v>3589.55</v>
      </c>
      <c r="L119" s="32">
        <f t="shared" si="79"/>
        <v>3167.25</v>
      </c>
      <c r="M119" s="32">
        <f t="shared" si="80"/>
        <v>2744.95</v>
      </c>
      <c r="N119" s="32">
        <f t="shared" si="81"/>
        <v>2533.8</v>
      </c>
      <c r="O119" s="35" t="s">
        <v>437</v>
      </c>
    </row>
    <row r="120" s="1" customFormat="true" ht="36" spans="1:15">
      <c r="A120" s="20"/>
      <c r="B120" s="16" t="s">
        <v>297</v>
      </c>
      <c r="C120" s="17" t="s">
        <v>438</v>
      </c>
      <c r="D120" s="18" t="s">
        <v>439</v>
      </c>
      <c r="E120" s="28" t="s">
        <v>440</v>
      </c>
      <c r="F120" s="28"/>
      <c r="G120" s="28"/>
      <c r="H120" s="16" t="s">
        <v>49</v>
      </c>
      <c r="I120" s="32">
        <f>I119*0.3</f>
        <v>1266.9</v>
      </c>
      <c r="J120" s="32">
        <f t="shared" si="77"/>
        <v>1203.555</v>
      </c>
      <c r="K120" s="32">
        <f t="shared" si="78"/>
        <v>1076.865</v>
      </c>
      <c r="L120" s="32">
        <f t="shared" si="79"/>
        <v>950.175</v>
      </c>
      <c r="M120" s="32">
        <f t="shared" si="80"/>
        <v>823.485</v>
      </c>
      <c r="N120" s="32">
        <f t="shared" si="81"/>
        <v>760.14</v>
      </c>
      <c r="O120" s="35"/>
    </row>
    <row r="121" s="1" customFormat="true" ht="81" customHeight="true" spans="1:15">
      <c r="A121" s="19">
        <v>70</v>
      </c>
      <c r="B121" s="16" t="s">
        <v>297</v>
      </c>
      <c r="C121" s="17" t="s">
        <v>441</v>
      </c>
      <c r="D121" s="18">
        <v>330407006</v>
      </c>
      <c r="E121" s="28" t="s">
        <v>442</v>
      </c>
      <c r="F121" s="28" t="s">
        <v>443</v>
      </c>
      <c r="G121" s="28" t="s">
        <v>444</v>
      </c>
      <c r="H121" s="16" t="s">
        <v>49</v>
      </c>
      <c r="I121" s="16" t="s">
        <v>59</v>
      </c>
      <c r="J121" s="16" t="s">
        <v>59</v>
      </c>
      <c r="K121" s="16" t="s">
        <v>59</v>
      </c>
      <c r="L121" s="16" t="s">
        <v>59</v>
      </c>
      <c r="M121" s="16" t="s">
        <v>59</v>
      </c>
      <c r="N121" s="16" t="s">
        <v>59</v>
      </c>
      <c r="O121" s="35"/>
    </row>
    <row r="122" s="1" customFormat="true" ht="36" spans="1:15">
      <c r="A122" s="20"/>
      <c r="B122" s="16" t="s">
        <v>297</v>
      </c>
      <c r="C122" s="17" t="s">
        <v>445</v>
      </c>
      <c r="D122" s="18" t="s">
        <v>446</v>
      </c>
      <c r="E122" s="28" t="s">
        <v>447</v>
      </c>
      <c r="F122" s="28"/>
      <c r="G122" s="28"/>
      <c r="H122" s="16" t="s">
        <v>49</v>
      </c>
      <c r="I122" s="16" t="s">
        <v>59</v>
      </c>
      <c r="J122" s="16" t="s">
        <v>59</v>
      </c>
      <c r="K122" s="16" t="s">
        <v>59</v>
      </c>
      <c r="L122" s="16" t="s">
        <v>59</v>
      </c>
      <c r="M122" s="16" t="s">
        <v>59</v>
      </c>
      <c r="N122" s="16" t="s">
        <v>59</v>
      </c>
      <c r="O122" s="35"/>
    </row>
    <row r="123" s="1" customFormat="true" ht="71" customHeight="true" spans="1:15">
      <c r="A123" s="19">
        <v>71</v>
      </c>
      <c r="B123" s="16" t="s">
        <v>297</v>
      </c>
      <c r="C123" s="17" t="s">
        <v>448</v>
      </c>
      <c r="D123" s="18">
        <v>330407007</v>
      </c>
      <c r="E123" s="28" t="s">
        <v>449</v>
      </c>
      <c r="F123" s="28" t="s">
        <v>450</v>
      </c>
      <c r="G123" s="28" t="s">
        <v>451</v>
      </c>
      <c r="H123" s="16" t="s">
        <v>49</v>
      </c>
      <c r="I123" s="16" t="s">
        <v>59</v>
      </c>
      <c r="J123" s="16" t="s">
        <v>59</v>
      </c>
      <c r="K123" s="16" t="s">
        <v>59</v>
      </c>
      <c r="L123" s="16" t="s">
        <v>59</v>
      </c>
      <c r="M123" s="16" t="s">
        <v>59</v>
      </c>
      <c r="N123" s="16" t="s">
        <v>59</v>
      </c>
      <c r="O123" s="37"/>
    </row>
    <row r="124" s="1" customFormat="true" ht="36" spans="1:15">
      <c r="A124" s="20"/>
      <c r="B124" s="16" t="s">
        <v>297</v>
      </c>
      <c r="C124" s="17" t="s">
        <v>452</v>
      </c>
      <c r="D124" s="18" t="s">
        <v>453</v>
      </c>
      <c r="E124" s="28" t="s">
        <v>454</v>
      </c>
      <c r="F124" s="28"/>
      <c r="G124" s="28"/>
      <c r="H124" s="16" t="s">
        <v>49</v>
      </c>
      <c r="I124" s="16" t="s">
        <v>59</v>
      </c>
      <c r="J124" s="16" t="s">
        <v>59</v>
      </c>
      <c r="K124" s="16" t="s">
        <v>59</v>
      </c>
      <c r="L124" s="16" t="s">
        <v>59</v>
      </c>
      <c r="M124" s="16" t="s">
        <v>59</v>
      </c>
      <c r="N124" s="16" t="s">
        <v>59</v>
      </c>
      <c r="O124" s="37"/>
    </row>
    <row r="125" s="1" customFormat="true" ht="87" customHeight="true" spans="1:15">
      <c r="A125" s="19">
        <v>72</v>
      </c>
      <c r="B125" s="16" t="s">
        <v>297</v>
      </c>
      <c r="C125" s="17" t="s">
        <v>455</v>
      </c>
      <c r="D125" s="18">
        <v>330405009</v>
      </c>
      <c r="E125" s="28" t="s">
        <v>456</v>
      </c>
      <c r="F125" s="28" t="s">
        <v>457</v>
      </c>
      <c r="G125" s="28" t="s">
        <v>458</v>
      </c>
      <c r="H125" s="16" t="s">
        <v>49</v>
      </c>
      <c r="I125" s="16">
        <v>325</v>
      </c>
      <c r="J125" s="32">
        <f t="shared" ref="J125:J134" si="82">I125*0.95</f>
        <v>308.75</v>
      </c>
      <c r="K125" s="32">
        <f t="shared" ref="K125:K134" si="83">I125*0.85</f>
        <v>276.25</v>
      </c>
      <c r="L125" s="32">
        <f t="shared" ref="L125:L134" si="84">I125*0.75</f>
        <v>243.75</v>
      </c>
      <c r="M125" s="32">
        <f t="shared" ref="M125:M134" si="85">I125*0.65</f>
        <v>211.25</v>
      </c>
      <c r="N125" s="32">
        <f t="shared" ref="N125:N134" si="86">I125*0.6</f>
        <v>195</v>
      </c>
      <c r="O125" s="35"/>
    </row>
    <row r="126" s="1" customFormat="true" ht="36" spans="1:15">
      <c r="A126" s="21"/>
      <c r="B126" s="16" t="s">
        <v>297</v>
      </c>
      <c r="C126" s="17" t="s">
        <v>459</v>
      </c>
      <c r="D126" s="18" t="s">
        <v>460</v>
      </c>
      <c r="E126" s="28" t="s">
        <v>461</v>
      </c>
      <c r="F126" s="28"/>
      <c r="G126" s="28"/>
      <c r="H126" s="16" t="s">
        <v>49</v>
      </c>
      <c r="I126" s="32">
        <f t="shared" ref="I126:I131" si="87">I125*0.3</f>
        <v>97.5</v>
      </c>
      <c r="J126" s="32">
        <f t="shared" si="82"/>
        <v>92.625</v>
      </c>
      <c r="K126" s="32">
        <f t="shared" si="83"/>
        <v>82.875</v>
      </c>
      <c r="L126" s="32">
        <f t="shared" si="84"/>
        <v>73.125</v>
      </c>
      <c r="M126" s="32">
        <f t="shared" si="85"/>
        <v>63.375</v>
      </c>
      <c r="N126" s="32">
        <f t="shared" si="86"/>
        <v>58.5</v>
      </c>
      <c r="O126" s="35"/>
    </row>
    <row r="127" s="1" customFormat="true" ht="48" spans="1:15">
      <c r="A127" s="20"/>
      <c r="B127" s="16" t="s">
        <v>297</v>
      </c>
      <c r="C127" s="17" t="s">
        <v>462</v>
      </c>
      <c r="D127" s="18" t="s">
        <v>463</v>
      </c>
      <c r="E127" s="28" t="s">
        <v>464</v>
      </c>
      <c r="F127" s="28"/>
      <c r="G127" s="28"/>
      <c r="H127" s="16" t="s">
        <v>49</v>
      </c>
      <c r="I127" s="16" t="s">
        <v>59</v>
      </c>
      <c r="J127" s="16" t="s">
        <v>59</v>
      </c>
      <c r="K127" s="16" t="s">
        <v>59</v>
      </c>
      <c r="L127" s="16" t="s">
        <v>59</v>
      </c>
      <c r="M127" s="16" t="s">
        <v>59</v>
      </c>
      <c r="N127" s="16" t="s">
        <v>59</v>
      </c>
      <c r="O127" s="35"/>
    </row>
    <row r="128" s="1" customFormat="true" ht="84" customHeight="true" spans="1:15">
      <c r="A128" s="19">
        <v>73</v>
      </c>
      <c r="B128" s="16" t="s">
        <v>297</v>
      </c>
      <c r="C128" s="17" t="s">
        <v>465</v>
      </c>
      <c r="D128" s="18">
        <v>330407011</v>
      </c>
      <c r="E128" s="28" t="s">
        <v>466</v>
      </c>
      <c r="F128" s="28" t="s">
        <v>467</v>
      </c>
      <c r="G128" s="28" t="s">
        <v>468</v>
      </c>
      <c r="H128" s="16" t="s">
        <v>49</v>
      </c>
      <c r="I128" s="16">
        <v>1260</v>
      </c>
      <c r="J128" s="32">
        <f t="shared" si="82"/>
        <v>1197</v>
      </c>
      <c r="K128" s="32">
        <f t="shared" si="83"/>
        <v>1071</v>
      </c>
      <c r="L128" s="32">
        <f t="shared" si="84"/>
        <v>945</v>
      </c>
      <c r="M128" s="32">
        <f t="shared" si="85"/>
        <v>819</v>
      </c>
      <c r="N128" s="32">
        <f t="shared" si="86"/>
        <v>756</v>
      </c>
      <c r="O128" s="35"/>
    </row>
    <row r="129" s="1" customFormat="true" ht="36" spans="1:15">
      <c r="A129" s="20"/>
      <c r="B129" s="16" t="s">
        <v>297</v>
      </c>
      <c r="C129" s="17" t="s">
        <v>469</v>
      </c>
      <c r="D129" s="18" t="s">
        <v>470</v>
      </c>
      <c r="E129" s="28" t="s">
        <v>471</v>
      </c>
      <c r="F129" s="28"/>
      <c r="G129" s="28"/>
      <c r="H129" s="16" t="s">
        <v>49</v>
      </c>
      <c r="I129" s="32">
        <f t="shared" si="87"/>
        <v>378</v>
      </c>
      <c r="J129" s="32">
        <f t="shared" si="82"/>
        <v>359.1</v>
      </c>
      <c r="K129" s="32">
        <f t="shared" si="83"/>
        <v>321.3</v>
      </c>
      <c r="L129" s="32">
        <f t="shared" si="84"/>
        <v>283.5</v>
      </c>
      <c r="M129" s="32">
        <f t="shared" si="85"/>
        <v>245.7</v>
      </c>
      <c r="N129" s="32">
        <f t="shared" si="86"/>
        <v>226.8</v>
      </c>
      <c r="O129" s="35"/>
    </row>
    <row r="130" s="1" customFormat="true" ht="68" customHeight="true" spans="1:15">
      <c r="A130" s="19">
        <v>74</v>
      </c>
      <c r="B130" s="16" t="s">
        <v>297</v>
      </c>
      <c r="C130" s="17" t="s">
        <v>472</v>
      </c>
      <c r="D130" s="18">
        <v>330405021</v>
      </c>
      <c r="E130" s="28" t="s">
        <v>473</v>
      </c>
      <c r="F130" s="28" t="s">
        <v>474</v>
      </c>
      <c r="G130" s="28" t="s">
        <v>475</v>
      </c>
      <c r="H130" s="16" t="s">
        <v>49</v>
      </c>
      <c r="I130" s="16">
        <v>770</v>
      </c>
      <c r="J130" s="32">
        <f t="shared" si="82"/>
        <v>731.5</v>
      </c>
      <c r="K130" s="32">
        <f t="shared" si="83"/>
        <v>654.5</v>
      </c>
      <c r="L130" s="32">
        <f t="shared" si="84"/>
        <v>577.5</v>
      </c>
      <c r="M130" s="32">
        <f t="shared" si="85"/>
        <v>500.5</v>
      </c>
      <c r="N130" s="32">
        <f t="shared" si="86"/>
        <v>462</v>
      </c>
      <c r="O130" s="35"/>
    </row>
    <row r="131" s="1" customFormat="true" ht="24" spans="1:15">
      <c r="A131" s="21"/>
      <c r="B131" s="16" t="s">
        <v>297</v>
      </c>
      <c r="C131" s="17" t="s">
        <v>476</v>
      </c>
      <c r="D131" s="18" t="s">
        <v>477</v>
      </c>
      <c r="E131" s="28" t="s">
        <v>478</v>
      </c>
      <c r="F131" s="28"/>
      <c r="G131" s="28"/>
      <c r="H131" s="16" t="s">
        <v>49</v>
      </c>
      <c r="I131" s="32">
        <f t="shared" si="87"/>
        <v>231</v>
      </c>
      <c r="J131" s="32">
        <f t="shared" si="82"/>
        <v>219.45</v>
      </c>
      <c r="K131" s="32">
        <f t="shared" si="83"/>
        <v>196.35</v>
      </c>
      <c r="L131" s="32">
        <f t="shared" si="84"/>
        <v>173.25</v>
      </c>
      <c r="M131" s="32">
        <f t="shared" si="85"/>
        <v>150.15</v>
      </c>
      <c r="N131" s="32">
        <f t="shared" si="86"/>
        <v>138.6</v>
      </c>
      <c r="O131" s="35"/>
    </row>
    <row r="132" s="1" customFormat="true" ht="36" spans="1:15">
      <c r="A132" s="20"/>
      <c r="B132" s="16" t="s">
        <v>297</v>
      </c>
      <c r="C132" s="17" t="s">
        <v>479</v>
      </c>
      <c r="D132" s="18" t="s">
        <v>480</v>
      </c>
      <c r="E132" s="28" t="s">
        <v>481</v>
      </c>
      <c r="F132" s="28"/>
      <c r="G132" s="28"/>
      <c r="H132" s="16" t="s">
        <v>49</v>
      </c>
      <c r="I132" s="16">
        <v>770</v>
      </c>
      <c r="J132" s="32">
        <f t="shared" si="82"/>
        <v>731.5</v>
      </c>
      <c r="K132" s="32">
        <f t="shared" si="83"/>
        <v>654.5</v>
      </c>
      <c r="L132" s="32">
        <f t="shared" si="84"/>
        <v>577.5</v>
      </c>
      <c r="M132" s="32">
        <f t="shared" si="85"/>
        <v>500.5</v>
      </c>
      <c r="N132" s="32">
        <f t="shared" si="86"/>
        <v>462</v>
      </c>
      <c r="O132" s="35"/>
    </row>
    <row r="133" s="1" customFormat="true" ht="68" customHeight="true" spans="1:15">
      <c r="A133" s="19">
        <v>75</v>
      </c>
      <c r="B133" s="16" t="s">
        <v>297</v>
      </c>
      <c r="C133" s="17" t="s">
        <v>482</v>
      </c>
      <c r="D133" s="18">
        <v>330407012</v>
      </c>
      <c r="E133" s="28" t="s">
        <v>483</v>
      </c>
      <c r="F133" s="28" t="s">
        <v>484</v>
      </c>
      <c r="G133" s="28" t="s">
        <v>485</v>
      </c>
      <c r="H133" s="16" t="s">
        <v>49</v>
      </c>
      <c r="I133" s="16">
        <v>1179</v>
      </c>
      <c r="J133" s="32">
        <f t="shared" si="82"/>
        <v>1120.05</v>
      </c>
      <c r="K133" s="32">
        <f t="shared" si="83"/>
        <v>1002.15</v>
      </c>
      <c r="L133" s="32">
        <f t="shared" si="84"/>
        <v>884.25</v>
      </c>
      <c r="M133" s="32">
        <f t="shared" si="85"/>
        <v>766.35</v>
      </c>
      <c r="N133" s="32">
        <f t="shared" si="86"/>
        <v>707.4</v>
      </c>
      <c r="O133" s="35"/>
    </row>
    <row r="134" s="1" customFormat="true" ht="24" spans="1:15">
      <c r="A134" s="20"/>
      <c r="B134" s="16" t="s">
        <v>297</v>
      </c>
      <c r="C134" s="17" t="s">
        <v>486</v>
      </c>
      <c r="D134" s="18" t="s">
        <v>487</v>
      </c>
      <c r="E134" s="28" t="s">
        <v>488</v>
      </c>
      <c r="F134" s="28"/>
      <c r="G134" s="28"/>
      <c r="H134" s="16" t="s">
        <v>49</v>
      </c>
      <c r="I134" s="32">
        <f>I133*0.3</f>
        <v>353.7</v>
      </c>
      <c r="J134" s="32">
        <f t="shared" si="82"/>
        <v>336.015</v>
      </c>
      <c r="K134" s="32">
        <f t="shared" si="83"/>
        <v>300.645</v>
      </c>
      <c r="L134" s="32">
        <f t="shared" si="84"/>
        <v>265.275</v>
      </c>
      <c r="M134" s="32">
        <f t="shared" si="85"/>
        <v>229.905</v>
      </c>
      <c r="N134" s="32">
        <f t="shared" si="86"/>
        <v>212.22</v>
      </c>
      <c r="O134" s="35"/>
    </row>
    <row r="135" s="1" customFormat="true" ht="68" customHeight="true" spans="1:15">
      <c r="A135" s="19">
        <v>76</v>
      </c>
      <c r="B135" s="16" t="s">
        <v>297</v>
      </c>
      <c r="C135" s="17" t="s">
        <v>489</v>
      </c>
      <c r="D135" s="18">
        <v>330407013</v>
      </c>
      <c r="E135" s="28" t="s">
        <v>490</v>
      </c>
      <c r="F135" s="28" t="s">
        <v>491</v>
      </c>
      <c r="G135" s="28" t="s">
        <v>492</v>
      </c>
      <c r="H135" s="16" t="s">
        <v>49</v>
      </c>
      <c r="I135" s="16" t="s">
        <v>59</v>
      </c>
      <c r="J135" s="16" t="s">
        <v>59</v>
      </c>
      <c r="K135" s="16" t="s">
        <v>59</v>
      </c>
      <c r="L135" s="16" t="s">
        <v>59</v>
      </c>
      <c r="M135" s="16" t="s">
        <v>59</v>
      </c>
      <c r="N135" s="16" t="s">
        <v>59</v>
      </c>
      <c r="O135" s="35"/>
    </row>
    <row r="136" s="1" customFormat="true" ht="36" spans="1:15">
      <c r="A136" s="20"/>
      <c r="B136" s="16" t="s">
        <v>297</v>
      </c>
      <c r="C136" s="17" t="s">
        <v>493</v>
      </c>
      <c r="D136" s="18" t="s">
        <v>494</v>
      </c>
      <c r="E136" s="28" t="s">
        <v>495</v>
      </c>
      <c r="F136" s="28"/>
      <c r="G136" s="28"/>
      <c r="H136" s="16" t="s">
        <v>49</v>
      </c>
      <c r="I136" s="16" t="s">
        <v>59</v>
      </c>
      <c r="J136" s="16" t="s">
        <v>59</v>
      </c>
      <c r="K136" s="16" t="s">
        <v>59</v>
      </c>
      <c r="L136" s="16" t="s">
        <v>59</v>
      </c>
      <c r="M136" s="16" t="s">
        <v>59</v>
      </c>
      <c r="N136" s="16" t="s">
        <v>59</v>
      </c>
      <c r="O136" s="35"/>
    </row>
    <row r="137" s="1" customFormat="true" ht="79" customHeight="true" spans="1:15">
      <c r="A137" s="19">
        <v>77</v>
      </c>
      <c r="B137" s="16" t="s">
        <v>297</v>
      </c>
      <c r="C137" s="17" t="s">
        <v>496</v>
      </c>
      <c r="D137" s="18">
        <v>330407014</v>
      </c>
      <c r="E137" s="28" t="s">
        <v>497</v>
      </c>
      <c r="F137" s="28" t="s">
        <v>498</v>
      </c>
      <c r="G137" s="28" t="s">
        <v>499</v>
      </c>
      <c r="H137" s="16" t="s">
        <v>49</v>
      </c>
      <c r="I137" s="16" t="s">
        <v>59</v>
      </c>
      <c r="J137" s="16" t="s">
        <v>59</v>
      </c>
      <c r="K137" s="16" t="s">
        <v>59</v>
      </c>
      <c r="L137" s="16" t="s">
        <v>59</v>
      </c>
      <c r="M137" s="16" t="s">
        <v>59</v>
      </c>
      <c r="N137" s="16" t="s">
        <v>59</v>
      </c>
      <c r="O137" s="35" t="s">
        <v>500</v>
      </c>
    </row>
    <row r="138" s="1" customFormat="true" ht="24" spans="1:15">
      <c r="A138" s="21"/>
      <c r="B138" s="16" t="s">
        <v>297</v>
      </c>
      <c r="C138" s="17" t="s">
        <v>501</v>
      </c>
      <c r="D138" s="18" t="s">
        <v>502</v>
      </c>
      <c r="E138" s="28" t="s">
        <v>503</v>
      </c>
      <c r="F138" s="28"/>
      <c r="G138" s="28"/>
      <c r="H138" s="16" t="s">
        <v>49</v>
      </c>
      <c r="I138" s="16" t="s">
        <v>59</v>
      </c>
      <c r="J138" s="16" t="s">
        <v>59</v>
      </c>
      <c r="K138" s="16" t="s">
        <v>59</v>
      </c>
      <c r="L138" s="16" t="s">
        <v>59</v>
      </c>
      <c r="M138" s="16" t="s">
        <v>59</v>
      </c>
      <c r="N138" s="16" t="s">
        <v>59</v>
      </c>
      <c r="O138" s="35"/>
    </row>
    <row r="139" s="1" customFormat="true" ht="24" spans="1:15">
      <c r="A139" s="20"/>
      <c r="B139" s="16" t="s">
        <v>297</v>
      </c>
      <c r="C139" s="17" t="s">
        <v>504</v>
      </c>
      <c r="D139" s="18" t="s">
        <v>505</v>
      </c>
      <c r="E139" s="28" t="s">
        <v>506</v>
      </c>
      <c r="F139" s="28"/>
      <c r="G139" s="28"/>
      <c r="H139" s="16" t="s">
        <v>49</v>
      </c>
      <c r="I139" s="16" t="s">
        <v>59</v>
      </c>
      <c r="J139" s="16" t="s">
        <v>59</v>
      </c>
      <c r="K139" s="16" t="s">
        <v>59</v>
      </c>
      <c r="L139" s="16" t="s">
        <v>59</v>
      </c>
      <c r="M139" s="16" t="s">
        <v>59</v>
      </c>
      <c r="N139" s="16" t="s">
        <v>59</v>
      </c>
      <c r="O139" s="35"/>
    </row>
    <row r="140" s="1" customFormat="true" ht="79" customHeight="true" spans="1:15">
      <c r="A140" s="19">
        <v>78</v>
      </c>
      <c r="B140" s="16" t="s">
        <v>297</v>
      </c>
      <c r="C140" s="17" t="s">
        <v>507</v>
      </c>
      <c r="D140" s="18">
        <v>330405003</v>
      </c>
      <c r="E140" s="28" t="s">
        <v>508</v>
      </c>
      <c r="F140" s="28" t="s">
        <v>509</v>
      </c>
      <c r="G140" s="28" t="s">
        <v>510</v>
      </c>
      <c r="H140" s="16" t="s">
        <v>49</v>
      </c>
      <c r="I140" s="16">
        <v>630</v>
      </c>
      <c r="J140" s="32">
        <f t="shared" ref="J140:J162" si="88">I140*0.95</f>
        <v>598.5</v>
      </c>
      <c r="K140" s="32">
        <f t="shared" ref="K140:K162" si="89">I140*0.85</f>
        <v>535.5</v>
      </c>
      <c r="L140" s="32">
        <f t="shared" ref="L140:L162" si="90">I140*0.75</f>
        <v>472.5</v>
      </c>
      <c r="M140" s="32">
        <f t="shared" ref="M140:M162" si="91">I140*0.65</f>
        <v>409.5</v>
      </c>
      <c r="N140" s="32">
        <f t="shared" ref="N140:N162" si="92">I140*0.6</f>
        <v>378</v>
      </c>
      <c r="O140" s="35"/>
    </row>
    <row r="141" s="1" customFormat="true" ht="24" spans="1:15">
      <c r="A141" s="20"/>
      <c r="B141" s="16" t="s">
        <v>297</v>
      </c>
      <c r="C141" s="17" t="s">
        <v>511</v>
      </c>
      <c r="D141" s="18" t="s">
        <v>512</v>
      </c>
      <c r="E141" s="28" t="s">
        <v>513</v>
      </c>
      <c r="F141" s="28"/>
      <c r="G141" s="28"/>
      <c r="H141" s="16" t="s">
        <v>49</v>
      </c>
      <c r="I141" s="32">
        <f t="shared" ref="I141:I145" si="93">I140*0.3</f>
        <v>189</v>
      </c>
      <c r="J141" s="32">
        <f t="shared" si="88"/>
        <v>179.55</v>
      </c>
      <c r="K141" s="32">
        <f t="shared" si="89"/>
        <v>160.65</v>
      </c>
      <c r="L141" s="32">
        <f t="shared" si="90"/>
        <v>141.75</v>
      </c>
      <c r="M141" s="32">
        <f t="shared" si="91"/>
        <v>122.85</v>
      </c>
      <c r="N141" s="32">
        <f t="shared" si="92"/>
        <v>113.4</v>
      </c>
      <c r="O141" s="35"/>
    </row>
    <row r="142" s="1" customFormat="true" ht="79" customHeight="true" spans="1:15">
      <c r="A142" s="19">
        <v>79</v>
      </c>
      <c r="B142" s="16" t="s">
        <v>297</v>
      </c>
      <c r="C142" s="17" t="s">
        <v>514</v>
      </c>
      <c r="D142" s="18">
        <v>330405001</v>
      </c>
      <c r="E142" s="28" t="s">
        <v>515</v>
      </c>
      <c r="F142" s="28" t="s">
        <v>516</v>
      </c>
      <c r="G142" s="28" t="s">
        <v>517</v>
      </c>
      <c r="H142" s="16" t="s">
        <v>49</v>
      </c>
      <c r="I142" s="16">
        <v>565</v>
      </c>
      <c r="J142" s="32">
        <f t="shared" si="88"/>
        <v>536.75</v>
      </c>
      <c r="K142" s="32">
        <f t="shared" si="89"/>
        <v>480.25</v>
      </c>
      <c r="L142" s="32">
        <f t="shared" si="90"/>
        <v>423.75</v>
      </c>
      <c r="M142" s="32">
        <f t="shared" si="91"/>
        <v>367.25</v>
      </c>
      <c r="N142" s="32">
        <f t="shared" si="92"/>
        <v>339</v>
      </c>
      <c r="O142" s="35"/>
    </row>
    <row r="143" s="1" customFormat="true" ht="24" spans="1:15">
      <c r="A143" s="20"/>
      <c r="B143" s="16" t="s">
        <v>297</v>
      </c>
      <c r="C143" s="17" t="s">
        <v>518</v>
      </c>
      <c r="D143" s="18" t="s">
        <v>519</v>
      </c>
      <c r="E143" s="28" t="s">
        <v>520</v>
      </c>
      <c r="F143" s="28"/>
      <c r="G143" s="28"/>
      <c r="H143" s="16" t="s">
        <v>49</v>
      </c>
      <c r="I143" s="32">
        <f t="shared" si="93"/>
        <v>169.5</v>
      </c>
      <c r="J143" s="32">
        <f t="shared" si="88"/>
        <v>161.025</v>
      </c>
      <c r="K143" s="32">
        <f t="shared" si="89"/>
        <v>144.075</v>
      </c>
      <c r="L143" s="32">
        <f t="shared" si="90"/>
        <v>127.125</v>
      </c>
      <c r="M143" s="32">
        <f t="shared" si="91"/>
        <v>110.175</v>
      </c>
      <c r="N143" s="32">
        <f t="shared" si="92"/>
        <v>101.7</v>
      </c>
      <c r="O143" s="35"/>
    </row>
    <row r="144" s="1" customFormat="true" ht="79" customHeight="true" spans="1:15">
      <c r="A144" s="19">
        <v>80</v>
      </c>
      <c r="B144" s="16" t="s">
        <v>297</v>
      </c>
      <c r="C144" s="17" t="s">
        <v>521</v>
      </c>
      <c r="D144" s="18">
        <v>330404013</v>
      </c>
      <c r="E144" s="28" t="s">
        <v>522</v>
      </c>
      <c r="F144" s="28" t="s">
        <v>523</v>
      </c>
      <c r="G144" s="28" t="s">
        <v>524</v>
      </c>
      <c r="H144" s="16" t="s">
        <v>49</v>
      </c>
      <c r="I144" s="16">
        <v>926</v>
      </c>
      <c r="J144" s="32">
        <f t="shared" si="88"/>
        <v>879.7</v>
      </c>
      <c r="K144" s="32">
        <f t="shared" si="89"/>
        <v>787.1</v>
      </c>
      <c r="L144" s="32">
        <f t="shared" si="90"/>
        <v>694.5</v>
      </c>
      <c r="M144" s="32">
        <f t="shared" si="91"/>
        <v>601.9</v>
      </c>
      <c r="N144" s="32">
        <f t="shared" si="92"/>
        <v>555.6</v>
      </c>
      <c r="O144" s="35"/>
    </row>
    <row r="145" s="1" customFormat="true" ht="24" spans="1:15">
      <c r="A145" s="21"/>
      <c r="B145" s="16" t="s">
        <v>297</v>
      </c>
      <c r="C145" s="17" t="s">
        <v>525</v>
      </c>
      <c r="D145" s="18" t="s">
        <v>526</v>
      </c>
      <c r="E145" s="28" t="s">
        <v>527</v>
      </c>
      <c r="F145" s="28"/>
      <c r="G145" s="28"/>
      <c r="H145" s="16" t="s">
        <v>49</v>
      </c>
      <c r="I145" s="32">
        <f t="shared" si="93"/>
        <v>277.8</v>
      </c>
      <c r="J145" s="32">
        <f t="shared" si="88"/>
        <v>263.91</v>
      </c>
      <c r="K145" s="32">
        <f t="shared" si="89"/>
        <v>236.13</v>
      </c>
      <c r="L145" s="32">
        <f t="shared" si="90"/>
        <v>208.35</v>
      </c>
      <c r="M145" s="32">
        <f t="shared" si="91"/>
        <v>180.57</v>
      </c>
      <c r="N145" s="32">
        <f t="shared" si="92"/>
        <v>166.68</v>
      </c>
      <c r="O145" s="35"/>
    </row>
    <row r="146" s="1" customFormat="true" ht="36" spans="1:15">
      <c r="A146" s="20"/>
      <c r="B146" s="16" t="s">
        <v>297</v>
      </c>
      <c r="C146" s="17" t="s">
        <v>528</v>
      </c>
      <c r="D146" s="18" t="s">
        <v>529</v>
      </c>
      <c r="E146" s="28" t="s">
        <v>530</v>
      </c>
      <c r="F146" s="28"/>
      <c r="G146" s="28"/>
      <c r="H146" s="16" t="s">
        <v>49</v>
      </c>
      <c r="I146" s="16">
        <v>926</v>
      </c>
      <c r="J146" s="32">
        <f t="shared" si="88"/>
        <v>879.7</v>
      </c>
      <c r="K146" s="32">
        <f t="shared" si="89"/>
        <v>787.1</v>
      </c>
      <c r="L146" s="32">
        <f t="shared" si="90"/>
        <v>694.5</v>
      </c>
      <c r="M146" s="32">
        <f t="shared" si="91"/>
        <v>601.9</v>
      </c>
      <c r="N146" s="32">
        <f t="shared" si="92"/>
        <v>555.6</v>
      </c>
      <c r="O146" s="35"/>
    </row>
    <row r="147" s="1" customFormat="true" ht="68" customHeight="true" spans="1:15">
      <c r="A147" s="19">
        <v>81</v>
      </c>
      <c r="B147" s="16" t="s">
        <v>297</v>
      </c>
      <c r="C147" s="17" t="s">
        <v>531</v>
      </c>
      <c r="D147" s="18">
        <v>330401010</v>
      </c>
      <c r="E147" s="28" t="s">
        <v>532</v>
      </c>
      <c r="F147" s="28" t="s">
        <v>533</v>
      </c>
      <c r="G147" s="28" t="s">
        <v>534</v>
      </c>
      <c r="H147" s="16" t="s">
        <v>49</v>
      </c>
      <c r="I147" s="16">
        <v>840</v>
      </c>
      <c r="J147" s="32">
        <f t="shared" si="88"/>
        <v>798</v>
      </c>
      <c r="K147" s="32">
        <f t="shared" si="89"/>
        <v>714</v>
      </c>
      <c r="L147" s="32">
        <f t="shared" si="90"/>
        <v>630</v>
      </c>
      <c r="M147" s="32">
        <f t="shared" si="91"/>
        <v>546</v>
      </c>
      <c r="N147" s="32">
        <f t="shared" si="92"/>
        <v>504</v>
      </c>
      <c r="O147" s="35"/>
    </row>
    <row r="148" s="1" customFormat="true" ht="36" spans="1:15">
      <c r="A148" s="20"/>
      <c r="B148" s="16" t="s">
        <v>297</v>
      </c>
      <c r="C148" s="17" t="s">
        <v>535</v>
      </c>
      <c r="D148" s="18" t="s">
        <v>536</v>
      </c>
      <c r="E148" s="28" t="s">
        <v>537</v>
      </c>
      <c r="F148" s="28"/>
      <c r="G148" s="28"/>
      <c r="H148" s="16" t="s">
        <v>49</v>
      </c>
      <c r="I148" s="32">
        <f t="shared" ref="I148:I152" si="94">I147*0.3</f>
        <v>252</v>
      </c>
      <c r="J148" s="32">
        <f t="shared" si="88"/>
        <v>239.4</v>
      </c>
      <c r="K148" s="32">
        <f t="shared" si="89"/>
        <v>214.2</v>
      </c>
      <c r="L148" s="32">
        <f t="shared" si="90"/>
        <v>189</v>
      </c>
      <c r="M148" s="32">
        <f t="shared" si="91"/>
        <v>163.8</v>
      </c>
      <c r="N148" s="32">
        <f t="shared" si="92"/>
        <v>151.2</v>
      </c>
      <c r="O148" s="35"/>
    </row>
    <row r="149" s="1" customFormat="true" ht="68" customHeight="true" spans="1:15">
      <c r="A149" s="19">
        <v>82</v>
      </c>
      <c r="B149" s="16" t="s">
        <v>297</v>
      </c>
      <c r="C149" s="17" t="s">
        <v>538</v>
      </c>
      <c r="D149" s="18">
        <v>330401004</v>
      </c>
      <c r="E149" s="28" t="s">
        <v>539</v>
      </c>
      <c r="F149" s="28" t="s">
        <v>540</v>
      </c>
      <c r="G149" s="28" t="s">
        <v>534</v>
      </c>
      <c r="H149" s="16" t="s">
        <v>49</v>
      </c>
      <c r="I149" s="16">
        <v>1041</v>
      </c>
      <c r="J149" s="32">
        <f t="shared" si="88"/>
        <v>988.95</v>
      </c>
      <c r="K149" s="32">
        <f t="shared" si="89"/>
        <v>884.85</v>
      </c>
      <c r="L149" s="32">
        <f t="shared" si="90"/>
        <v>780.75</v>
      </c>
      <c r="M149" s="32">
        <f t="shared" si="91"/>
        <v>676.65</v>
      </c>
      <c r="N149" s="32">
        <f t="shared" si="92"/>
        <v>624.6</v>
      </c>
      <c r="O149" s="28" t="s">
        <v>541</v>
      </c>
    </row>
    <row r="150" s="1" customFormat="true" ht="36" spans="1:15">
      <c r="A150" s="20"/>
      <c r="B150" s="16" t="s">
        <v>297</v>
      </c>
      <c r="C150" s="17" t="s">
        <v>542</v>
      </c>
      <c r="D150" s="18" t="s">
        <v>543</v>
      </c>
      <c r="E150" s="28" t="s">
        <v>544</v>
      </c>
      <c r="F150" s="28"/>
      <c r="G150" s="28"/>
      <c r="H150" s="16" t="s">
        <v>49</v>
      </c>
      <c r="I150" s="32">
        <f t="shared" si="94"/>
        <v>312.3</v>
      </c>
      <c r="J150" s="32">
        <f t="shared" si="88"/>
        <v>296.685</v>
      </c>
      <c r="K150" s="32">
        <f t="shared" si="89"/>
        <v>265.455</v>
      </c>
      <c r="L150" s="32">
        <f t="shared" si="90"/>
        <v>234.225</v>
      </c>
      <c r="M150" s="32">
        <f t="shared" si="91"/>
        <v>202.995</v>
      </c>
      <c r="N150" s="32">
        <f t="shared" si="92"/>
        <v>187.38</v>
      </c>
      <c r="O150" s="28"/>
    </row>
    <row r="151" s="1" customFormat="true" ht="86" customHeight="true" spans="1:15">
      <c r="A151" s="19">
        <v>83</v>
      </c>
      <c r="B151" s="16" t="s">
        <v>297</v>
      </c>
      <c r="C151" s="17" t="s">
        <v>545</v>
      </c>
      <c r="D151" s="18">
        <v>330401016</v>
      </c>
      <c r="E151" s="28" t="s">
        <v>546</v>
      </c>
      <c r="F151" s="28" t="s">
        <v>547</v>
      </c>
      <c r="G151" s="28" t="s">
        <v>548</v>
      </c>
      <c r="H151" s="16" t="s">
        <v>49</v>
      </c>
      <c r="I151" s="16">
        <v>283</v>
      </c>
      <c r="J151" s="32">
        <f t="shared" si="88"/>
        <v>268.85</v>
      </c>
      <c r="K151" s="32">
        <f t="shared" si="89"/>
        <v>240.55</v>
      </c>
      <c r="L151" s="32">
        <f t="shared" si="90"/>
        <v>212.25</v>
      </c>
      <c r="M151" s="32">
        <f t="shared" si="91"/>
        <v>183.95</v>
      </c>
      <c r="N151" s="32">
        <f t="shared" si="92"/>
        <v>169.8</v>
      </c>
      <c r="O151" s="35"/>
    </row>
    <row r="152" s="1" customFormat="true" ht="24" spans="1:15">
      <c r="A152" s="21"/>
      <c r="B152" s="16" t="s">
        <v>297</v>
      </c>
      <c r="C152" s="17" t="s">
        <v>549</v>
      </c>
      <c r="D152" s="18" t="s">
        <v>550</v>
      </c>
      <c r="E152" s="28" t="s">
        <v>551</v>
      </c>
      <c r="F152" s="28"/>
      <c r="G152" s="28"/>
      <c r="H152" s="16" t="s">
        <v>49</v>
      </c>
      <c r="I152" s="32">
        <f t="shared" si="94"/>
        <v>84.9</v>
      </c>
      <c r="J152" s="32">
        <f t="shared" si="88"/>
        <v>80.655</v>
      </c>
      <c r="K152" s="32">
        <f t="shared" si="89"/>
        <v>72.165</v>
      </c>
      <c r="L152" s="32">
        <f t="shared" si="90"/>
        <v>63.675</v>
      </c>
      <c r="M152" s="32">
        <f t="shared" si="91"/>
        <v>55.185</v>
      </c>
      <c r="N152" s="32">
        <f t="shared" si="92"/>
        <v>50.94</v>
      </c>
      <c r="O152" s="35"/>
    </row>
    <row r="153" s="1" customFormat="true" ht="36" spans="1:15">
      <c r="A153" s="21"/>
      <c r="B153" s="16" t="s">
        <v>297</v>
      </c>
      <c r="C153" s="17" t="s">
        <v>552</v>
      </c>
      <c r="D153" s="18" t="s">
        <v>553</v>
      </c>
      <c r="E153" s="28" t="s">
        <v>554</v>
      </c>
      <c r="F153" s="28"/>
      <c r="G153" s="28"/>
      <c r="H153" s="16" t="s">
        <v>49</v>
      </c>
      <c r="I153" s="16">
        <v>283</v>
      </c>
      <c r="J153" s="32">
        <f t="shared" si="88"/>
        <v>268.85</v>
      </c>
      <c r="K153" s="32">
        <f t="shared" si="89"/>
        <v>240.55</v>
      </c>
      <c r="L153" s="32">
        <f t="shared" si="90"/>
        <v>212.25</v>
      </c>
      <c r="M153" s="32">
        <f t="shared" si="91"/>
        <v>183.95</v>
      </c>
      <c r="N153" s="32">
        <f t="shared" si="92"/>
        <v>169.8</v>
      </c>
      <c r="O153" s="35"/>
    </row>
    <row r="154" s="1" customFormat="true" ht="36" spans="1:15">
      <c r="A154" s="20"/>
      <c r="B154" s="16" t="s">
        <v>297</v>
      </c>
      <c r="C154" s="17" t="s">
        <v>555</v>
      </c>
      <c r="D154" s="18" t="s">
        <v>556</v>
      </c>
      <c r="E154" s="28" t="s">
        <v>557</v>
      </c>
      <c r="F154" s="28"/>
      <c r="G154" s="28"/>
      <c r="H154" s="16" t="s">
        <v>49</v>
      </c>
      <c r="I154" s="16">
        <v>283</v>
      </c>
      <c r="J154" s="32">
        <f t="shared" si="88"/>
        <v>268.85</v>
      </c>
      <c r="K154" s="32">
        <f t="shared" si="89"/>
        <v>240.55</v>
      </c>
      <c r="L154" s="32">
        <f t="shared" si="90"/>
        <v>212.25</v>
      </c>
      <c r="M154" s="32">
        <f t="shared" si="91"/>
        <v>183.95</v>
      </c>
      <c r="N154" s="32">
        <f t="shared" si="92"/>
        <v>169.8</v>
      </c>
      <c r="O154" s="35"/>
    </row>
    <row r="155" s="1" customFormat="true" ht="60" customHeight="true" spans="1:15">
      <c r="A155" s="19">
        <v>84</v>
      </c>
      <c r="B155" s="16" t="s">
        <v>297</v>
      </c>
      <c r="C155" s="17" t="s">
        <v>558</v>
      </c>
      <c r="D155" s="18">
        <v>330403001</v>
      </c>
      <c r="E155" s="28" t="s">
        <v>559</v>
      </c>
      <c r="F155" s="28" t="s">
        <v>560</v>
      </c>
      <c r="G155" s="28" t="s">
        <v>561</v>
      </c>
      <c r="H155" s="16" t="s">
        <v>49</v>
      </c>
      <c r="I155" s="16">
        <v>1078</v>
      </c>
      <c r="J155" s="32">
        <f t="shared" si="88"/>
        <v>1024.1</v>
      </c>
      <c r="K155" s="32">
        <f t="shared" si="89"/>
        <v>916.3</v>
      </c>
      <c r="L155" s="32">
        <f t="shared" si="90"/>
        <v>808.5</v>
      </c>
      <c r="M155" s="32">
        <f t="shared" si="91"/>
        <v>700.7</v>
      </c>
      <c r="N155" s="32">
        <f t="shared" si="92"/>
        <v>646.8</v>
      </c>
      <c r="O155" s="35"/>
    </row>
    <row r="156" s="1" customFormat="true" ht="24" spans="1:15">
      <c r="A156" s="21"/>
      <c r="B156" s="16" t="s">
        <v>297</v>
      </c>
      <c r="C156" s="17" t="s">
        <v>562</v>
      </c>
      <c r="D156" s="18" t="s">
        <v>563</v>
      </c>
      <c r="E156" s="28" t="s">
        <v>564</v>
      </c>
      <c r="F156" s="28"/>
      <c r="G156" s="28"/>
      <c r="H156" s="16" t="s">
        <v>49</v>
      </c>
      <c r="I156" s="32">
        <f>I155*0.3</f>
        <v>323.4</v>
      </c>
      <c r="J156" s="32">
        <f t="shared" si="88"/>
        <v>307.23</v>
      </c>
      <c r="K156" s="32">
        <f t="shared" si="89"/>
        <v>274.89</v>
      </c>
      <c r="L156" s="32">
        <f t="shared" si="90"/>
        <v>242.55</v>
      </c>
      <c r="M156" s="32">
        <f t="shared" si="91"/>
        <v>210.21</v>
      </c>
      <c r="N156" s="32">
        <f t="shared" si="92"/>
        <v>194.04</v>
      </c>
      <c r="O156" s="35"/>
    </row>
    <row r="157" s="1" customFormat="true" ht="36" spans="1:15">
      <c r="A157" s="20"/>
      <c r="B157" s="16" t="s">
        <v>297</v>
      </c>
      <c r="C157" s="17" t="s">
        <v>565</v>
      </c>
      <c r="D157" s="18" t="s">
        <v>566</v>
      </c>
      <c r="E157" s="28" t="s">
        <v>567</v>
      </c>
      <c r="F157" s="28"/>
      <c r="G157" s="28"/>
      <c r="H157" s="16" t="s">
        <v>49</v>
      </c>
      <c r="I157" s="16">
        <v>784</v>
      </c>
      <c r="J157" s="32">
        <f t="shared" si="88"/>
        <v>744.8</v>
      </c>
      <c r="K157" s="32">
        <f t="shared" si="89"/>
        <v>666.4</v>
      </c>
      <c r="L157" s="32">
        <f t="shared" si="90"/>
        <v>588</v>
      </c>
      <c r="M157" s="32">
        <f t="shared" si="91"/>
        <v>509.6</v>
      </c>
      <c r="N157" s="32">
        <f t="shared" si="92"/>
        <v>470.4</v>
      </c>
      <c r="O157" s="35"/>
    </row>
    <row r="158" s="1" customFormat="true" ht="81" customHeight="true" spans="1:15">
      <c r="A158" s="19">
        <v>85</v>
      </c>
      <c r="B158" s="16" t="s">
        <v>297</v>
      </c>
      <c r="C158" s="17" t="s">
        <v>568</v>
      </c>
      <c r="D158" s="18">
        <v>330403004</v>
      </c>
      <c r="E158" s="28" t="s">
        <v>569</v>
      </c>
      <c r="F158" s="28" t="s">
        <v>570</v>
      </c>
      <c r="G158" s="28" t="s">
        <v>571</v>
      </c>
      <c r="H158" s="16" t="s">
        <v>49</v>
      </c>
      <c r="I158" s="16">
        <v>1078</v>
      </c>
      <c r="J158" s="32">
        <f t="shared" si="88"/>
        <v>1024.1</v>
      </c>
      <c r="K158" s="32">
        <f t="shared" si="89"/>
        <v>916.3</v>
      </c>
      <c r="L158" s="32">
        <f t="shared" si="90"/>
        <v>808.5</v>
      </c>
      <c r="M158" s="32">
        <f t="shared" si="91"/>
        <v>700.7</v>
      </c>
      <c r="N158" s="32">
        <f t="shared" si="92"/>
        <v>646.8</v>
      </c>
      <c r="O158" s="35"/>
    </row>
    <row r="159" s="1" customFormat="true" ht="30" customHeight="true" spans="1:15">
      <c r="A159" s="21"/>
      <c r="B159" s="16" t="s">
        <v>297</v>
      </c>
      <c r="C159" s="17" t="s">
        <v>572</v>
      </c>
      <c r="D159" s="18" t="s">
        <v>573</v>
      </c>
      <c r="E159" s="28" t="s">
        <v>574</v>
      </c>
      <c r="F159" s="28"/>
      <c r="G159" s="28"/>
      <c r="H159" s="16" t="s">
        <v>49</v>
      </c>
      <c r="I159" s="32">
        <f>I158*0.3</f>
        <v>323.4</v>
      </c>
      <c r="J159" s="32">
        <f t="shared" si="88"/>
        <v>307.23</v>
      </c>
      <c r="K159" s="32">
        <f t="shared" si="89"/>
        <v>274.89</v>
      </c>
      <c r="L159" s="32">
        <f t="shared" si="90"/>
        <v>242.55</v>
      </c>
      <c r="M159" s="32">
        <f t="shared" si="91"/>
        <v>210.21</v>
      </c>
      <c r="N159" s="32">
        <f t="shared" si="92"/>
        <v>194.04</v>
      </c>
      <c r="O159" s="35"/>
    </row>
    <row r="160" s="1" customFormat="true" ht="30" customHeight="true" spans="1:15">
      <c r="A160" s="20"/>
      <c r="B160" s="16" t="s">
        <v>297</v>
      </c>
      <c r="C160" s="17" t="s">
        <v>575</v>
      </c>
      <c r="D160" s="18" t="s">
        <v>576</v>
      </c>
      <c r="E160" s="28" t="s">
        <v>577</v>
      </c>
      <c r="F160" s="28"/>
      <c r="G160" s="28"/>
      <c r="H160" s="16" t="s">
        <v>49</v>
      </c>
      <c r="I160" s="16">
        <v>514</v>
      </c>
      <c r="J160" s="32">
        <f t="shared" si="88"/>
        <v>488.3</v>
      </c>
      <c r="K160" s="32">
        <f t="shared" si="89"/>
        <v>436.9</v>
      </c>
      <c r="L160" s="32">
        <f t="shared" si="90"/>
        <v>385.5</v>
      </c>
      <c r="M160" s="32">
        <f t="shared" si="91"/>
        <v>334.1</v>
      </c>
      <c r="N160" s="32">
        <f t="shared" si="92"/>
        <v>308.4</v>
      </c>
      <c r="O160" s="35"/>
    </row>
    <row r="161" s="1" customFormat="true" ht="61" customHeight="true" spans="1:15">
      <c r="A161" s="19">
        <v>86</v>
      </c>
      <c r="B161" s="16" t="s">
        <v>297</v>
      </c>
      <c r="C161" s="17" t="s">
        <v>578</v>
      </c>
      <c r="D161" s="18">
        <v>330401002</v>
      </c>
      <c r="E161" s="28" t="s">
        <v>579</v>
      </c>
      <c r="F161" s="28" t="s">
        <v>580</v>
      </c>
      <c r="G161" s="28" t="s">
        <v>581</v>
      </c>
      <c r="H161" s="16" t="s">
        <v>217</v>
      </c>
      <c r="I161" s="16">
        <v>210</v>
      </c>
      <c r="J161" s="32">
        <f t="shared" si="88"/>
        <v>199.5</v>
      </c>
      <c r="K161" s="32">
        <f t="shared" si="89"/>
        <v>178.5</v>
      </c>
      <c r="L161" s="32">
        <f t="shared" si="90"/>
        <v>157.5</v>
      </c>
      <c r="M161" s="32">
        <f t="shared" si="91"/>
        <v>136.5</v>
      </c>
      <c r="N161" s="32">
        <f t="shared" si="92"/>
        <v>126</v>
      </c>
      <c r="O161" s="35"/>
    </row>
    <row r="162" s="1" customFormat="true" ht="36" spans="1:15">
      <c r="A162" s="20"/>
      <c r="B162" s="16" t="s">
        <v>297</v>
      </c>
      <c r="C162" s="17" t="s">
        <v>582</v>
      </c>
      <c r="D162" s="18" t="s">
        <v>583</v>
      </c>
      <c r="E162" s="28" t="s">
        <v>584</v>
      </c>
      <c r="F162" s="28"/>
      <c r="G162" s="28"/>
      <c r="H162" s="16" t="s">
        <v>217</v>
      </c>
      <c r="I162" s="32">
        <f>I161*0.3</f>
        <v>63</v>
      </c>
      <c r="J162" s="32">
        <f t="shared" si="88"/>
        <v>59.85</v>
      </c>
      <c r="K162" s="32">
        <f t="shared" si="89"/>
        <v>53.55</v>
      </c>
      <c r="L162" s="32">
        <f t="shared" si="90"/>
        <v>47.25</v>
      </c>
      <c r="M162" s="32">
        <f t="shared" si="91"/>
        <v>40.95</v>
      </c>
      <c r="N162" s="32">
        <f t="shared" si="92"/>
        <v>37.8</v>
      </c>
      <c r="O162" s="35"/>
    </row>
    <row r="163" s="1" customFormat="true" ht="62" customHeight="true" spans="1:15">
      <c r="A163" s="19">
        <v>87</v>
      </c>
      <c r="B163" s="16" t="s">
        <v>297</v>
      </c>
      <c r="C163" s="17" t="s">
        <v>585</v>
      </c>
      <c r="D163" s="18">
        <v>330401009</v>
      </c>
      <c r="E163" s="28" t="s">
        <v>586</v>
      </c>
      <c r="F163" s="28" t="s">
        <v>587</v>
      </c>
      <c r="G163" s="28" t="s">
        <v>581</v>
      </c>
      <c r="H163" s="16" t="s">
        <v>217</v>
      </c>
      <c r="I163" s="16" t="s">
        <v>59</v>
      </c>
      <c r="J163" s="16" t="s">
        <v>59</v>
      </c>
      <c r="K163" s="16" t="s">
        <v>59</v>
      </c>
      <c r="L163" s="16" t="s">
        <v>59</v>
      </c>
      <c r="M163" s="16" t="s">
        <v>59</v>
      </c>
      <c r="N163" s="16" t="s">
        <v>59</v>
      </c>
      <c r="O163" s="35" t="s">
        <v>588</v>
      </c>
    </row>
    <row r="164" s="1" customFormat="true" ht="36" spans="1:15">
      <c r="A164" s="20"/>
      <c r="B164" s="16" t="s">
        <v>297</v>
      </c>
      <c r="C164" s="17" t="s">
        <v>589</v>
      </c>
      <c r="D164" s="18" t="s">
        <v>590</v>
      </c>
      <c r="E164" s="28" t="s">
        <v>591</v>
      </c>
      <c r="F164" s="28"/>
      <c r="G164" s="28"/>
      <c r="H164" s="16" t="s">
        <v>217</v>
      </c>
      <c r="I164" s="16" t="s">
        <v>59</v>
      </c>
      <c r="J164" s="16" t="s">
        <v>59</v>
      </c>
      <c r="K164" s="16" t="s">
        <v>59</v>
      </c>
      <c r="L164" s="16" t="s">
        <v>59</v>
      </c>
      <c r="M164" s="16" t="s">
        <v>59</v>
      </c>
      <c r="N164" s="16" t="s">
        <v>59</v>
      </c>
      <c r="O164" s="35"/>
    </row>
    <row r="165" s="1" customFormat="true" ht="64" customHeight="true" spans="1:15">
      <c r="A165" s="19">
        <v>88</v>
      </c>
      <c r="B165" s="16" t="s">
        <v>297</v>
      </c>
      <c r="C165" s="17" t="s">
        <v>592</v>
      </c>
      <c r="D165" s="18">
        <v>330401001</v>
      </c>
      <c r="E165" s="28" t="s">
        <v>593</v>
      </c>
      <c r="F165" s="28" t="s">
        <v>594</v>
      </c>
      <c r="G165" s="28" t="s">
        <v>595</v>
      </c>
      <c r="H165" s="16" t="s">
        <v>217</v>
      </c>
      <c r="I165" s="16">
        <v>272</v>
      </c>
      <c r="J165" s="32">
        <f t="shared" ref="J165:J170" si="95">I165*0.95</f>
        <v>258.4</v>
      </c>
      <c r="K165" s="32">
        <f t="shared" ref="K165:K170" si="96">I165*0.85</f>
        <v>231.2</v>
      </c>
      <c r="L165" s="32">
        <f t="shared" ref="L165:L170" si="97">I165*0.75</f>
        <v>204</v>
      </c>
      <c r="M165" s="32">
        <f t="shared" ref="M165:M170" si="98">I165*0.65</f>
        <v>176.8</v>
      </c>
      <c r="N165" s="32">
        <f t="shared" ref="N165:N170" si="99">I165*0.6</f>
        <v>163.2</v>
      </c>
      <c r="O165" s="35"/>
    </row>
    <row r="166" s="1" customFormat="true" ht="24" spans="1:15">
      <c r="A166" s="20"/>
      <c r="B166" s="16" t="s">
        <v>297</v>
      </c>
      <c r="C166" s="17" t="s">
        <v>596</v>
      </c>
      <c r="D166" s="18" t="s">
        <v>597</v>
      </c>
      <c r="E166" s="28" t="s">
        <v>598</v>
      </c>
      <c r="F166" s="28"/>
      <c r="G166" s="28"/>
      <c r="H166" s="16" t="s">
        <v>217</v>
      </c>
      <c r="I166" s="32">
        <f t="shared" ref="I166:I170" si="100">I165*0.3</f>
        <v>81.6</v>
      </c>
      <c r="J166" s="32">
        <f t="shared" si="95"/>
        <v>77.52</v>
      </c>
      <c r="K166" s="32">
        <f t="shared" si="96"/>
        <v>69.36</v>
      </c>
      <c r="L166" s="32">
        <f t="shared" si="97"/>
        <v>61.2</v>
      </c>
      <c r="M166" s="32">
        <f t="shared" si="98"/>
        <v>53.04</v>
      </c>
      <c r="N166" s="32">
        <f t="shared" si="99"/>
        <v>48.96</v>
      </c>
      <c r="O166" s="35"/>
    </row>
    <row r="167" s="1" customFormat="true" ht="58" customHeight="true" spans="1:15">
      <c r="A167" s="19">
        <v>89</v>
      </c>
      <c r="B167" s="16" t="s">
        <v>297</v>
      </c>
      <c r="C167" s="17" t="s">
        <v>599</v>
      </c>
      <c r="D167" s="18">
        <v>330409023</v>
      </c>
      <c r="E167" s="28" t="s">
        <v>600</v>
      </c>
      <c r="F167" s="28" t="s">
        <v>601</v>
      </c>
      <c r="G167" s="28" t="s">
        <v>595</v>
      </c>
      <c r="H167" s="16" t="s">
        <v>49</v>
      </c>
      <c r="I167" s="16">
        <v>1680</v>
      </c>
      <c r="J167" s="32">
        <f t="shared" si="95"/>
        <v>1596</v>
      </c>
      <c r="K167" s="32">
        <f t="shared" si="96"/>
        <v>1428</v>
      </c>
      <c r="L167" s="32">
        <f t="shared" si="97"/>
        <v>1260</v>
      </c>
      <c r="M167" s="32">
        <f t="shared" si="98"/>
        <v>1092</v>
      </c>
      <c r="N167" s="32">
        <f t="shared" si="99"/>
        <v>1008</v>
      </c>
      <c r="O167" s="35"/>
    </row>
    <row r="168" s="1" customFormat="true" ht="24" spans="1:15">
      <c r="A168" s="20"/>
      <c r="B168" s="16" t="s">
        <v>297</v>
      </c>
      <c r="C168" s="17" t="s">
        <v>602</v>
      </c>
      <c r="D168" s="18" t="s">
        <v>603</v>
      </c>
      <c r="E168" s="28" t="s">
        <v>604</v>
      </c>
      <c r="F168" s="28"/>
      <c r="G168" s="28"/>
      <c r="H168" s="16" t="s">
        <v>49</v>
      </c>
      <c r="I168" s="32">
        <f t="shared" si="100"/>
        <v>504</v>
      </c>
      <c r="J168" s="32">
        <f t="shared" si="95"/>
        <v>478.8</v>
      </c>
      <c r="K168" s="32">
        <f t="shared" si="96"/>
        <v>428.4</v>
      </c>
      <c r="L168" s="32">
        <f t="shared" si="97"/>
        <v>378</v>
      </c>
      <c r="M168" s="32">
        <f t="shared" si="98"/>
        <v>327.6</v>
      </c>
      <c r="N168" s="32">
        <f t="shared" si="99"/>
        <v>302.4</v>
      </c>
      <c r="O168" s="35"/>
    </row>
    <row r="169" s="1" customFormat="true" ht="60" customHeight="true" spans="1:15">
      <c r="A169" s="19">
        <v>90</v>
      </c>
      <c r="B169" s="16" t="s">
        <v>297</v>
      </c>
      <c r="C169" s="17" t="s">
        <v>605</v>
      </c>
      <c r="D169" s="18">
        <v>330409015</v>
      </c>
      <c r="E169" s="28" t="s">
        <v>606</v>
      </c>
      <c r="F169" s="28" t="s">
        <v>607</v>
      </c>
      <c r="G169" s="28" t="s">
        <v>608</v>
      </c>
      <c r="H169" s="16" t="s">
        <v>49</v>
      </c>
      <c r="I169" s="16">
        <v>1568</v>
      </c>
      <c r="J169" s="32">
        <f t="shared" si="95"/>
        <v>1489.6</v>
      </c>
      <c r="K169" s="32">
        <f t="shared" si="96"/>
        <v>1332.8</v>
      </c>
      <c r="L169" s="32">
        <f t="shared" si="97"/>
        <v>1176</v>
      </c>
      <c r="M169" s="32">
        <f t="shared" si="98"/>
        <v>1019.2</v>
      </c>
      <c r="N169" s="32">
        <f t="shared" si="99"/>
        <v>940.8</v>
      </c>
      <c r="O169" s="35" t="s">
        <v>609</v>
      </c>
    </row>
    <row r="170" s="1" customFormat="true" ht="24" spans="1:15">
      <c r="A170" s="20"/>
      <c r="B170" s="16" t="s">
        <v>297</v>
      </c>
      <c r="C170" s="17" t="s">
        <v>610</v>
      </c>
      <c r="D170" s="18" t="s">
        <v>611</v>
      </c>
      <c r="E170" s="28" t="s">
        <v>612</v>
      </c>
      <c r="F170" s="28"/>
      <c r="G170" s="28"/>
      <c r="H170" s="16" t="s">
        <v>49</v>
      </c>
      <c r="I170" s="32">
        <f t="shared" si="100"/>
        <v>470.4</v>
      </c>
      <c r="J170" s="32">
        <f t="shared" si="95"/>
        <v>446.88</v>
      </c>
      <c r="K170" s="32">
        <f t="shared" si="96"/>
        <v>399.84</v>
      </c>
      <c r="L170" s="32">
        <f t="shared" si="97"/>
        <v>352.8</v>
      </c>
      <c r="M170" s="32">
        <f t="shared" si="98"/>
        <v>305.76</v>
      </c>
      <c r="N170" s="32">
        <f t="shared" si="99"/>
        <v>282.24</v>
      </c>
      <c r="O170" s="35"/>
    </row>
    <row r="171" s="1" customFormat="true" ht="60" customHeight="true" spans="1:15">
      <c r="A171" s="19">
        <v>91</v>
      </c>
      <c r="B171" s="16" t="s">
        <v>297</v>
      </c>
      <c r="C171" s="17" t="s">
        <v>613</v>
      </c>
      <c r="D171" s="18">
        <v>330409016</v>
      </c>
      <c r="E171" s="28" t="s">
        <v>614</v>
      </c>
      <c r="F171" s="28" t="s">
        <v>615</v>
      </c>
      <c r="G171" s="28" t="s">
        <v>616</v>
      </c>
      <c r="H171" s="16" t="s">
        <v>49</v>
      </c>
      <c r="I171" s="16" t="s">
        <v>59</v>
      </c>
      <c r="J171" s="16" t="s">
        <v>59</v>
      </c>
      <c r="K171" s="16" t="s">
        <v>59</v>
      </c>
      <c r="L171" s="16" t="s">
        <v>59</v>
      </c>
      <c r="M171" s="16" t="s">
        <v>59</v>
      </c>
      <c r="N171" s="16" t="s">
        <v>59</v>
      </c>
      <c r="O171" s="35"/>
    </row>
    <row r="172" s="1" customFormat="true" ht="24" spans="1:15">
      <c r="A172" s="20"/>
      <c r="B172" s="16" t="s">
        <v>297</v>
      </c>
      <c r="C172" s="17" t="s">
        <v>617</v>
      </c>
      <c r="D172" s="18" t="s">
        <v>618</v>
      </c>
      <c r="E172" s="28" t="s">
        <v>619</v>
      </c>
      <c r="F172" s="28"/>
      <c r="G172" s="28"/>
      <c r="H172" s="16" t="s">
        <v>49</v>
      </c>
      <c r="I172" s="16" t="s">
        <v>59</v>
      </c>
      <c r="J172" s="16" t="s">
        <v>59</v>
      </c>
      <c r="K172" s="16" t="s">
        <v>59</v>
      </c>
      <c r="L172" s="16" t="s">
        <v>59</v>
      </c>
      <c r="M172" s="16" t="s">
        <v>59</v>
      </c>
      <c r="N172" s="16" t="s">
        <v>59</v>
      </c>
      <c r="O172" s="35"/>
    </row>
    <row r="173" s="1" customFormat="true" ht="60" customHeight="true" spans="1:15">
      <c r="A173" s="19">
        <v>92</v>
      </c>
      <c r="B173" s="16" t="s">
        <v>297</v>
      </c>
      <c r="C173" s="17" t="s">
        <v>620</v>
      </c>
      <c r="D173" s="18">
        <v>310300102</v>
      </c>
      <c r="E173" s="28" t="s">
        <v>621</v>
      </c>
      <c r="F173" s="28" t="s">
        <v>622</v>
      </c>
      <c r="G173" s="28" t="s">
        <v>623</v>
      </c>
      <c r="H173" s="16" t="s">
        <v>49</v>
      </c>
      <c r="I173" s="16">
        <v>14</v>
      </c>
      <c r="J173" s="32">
        <f t="shared" ref="J173:J178" si="101">I173*0.95</f>
        <v>13.3</v>
      </c>
      <c r="K173" s="32">
        <f t="shared" ref="K173:K178" si="102">I173*0.85</f>
        <v>11.9</v>
      </c>
      <c r="L173" s="32">
        <f t="shared" ref="L173:L178" si="103">I173*0.75</f>
        <v>10.5</v>
      </c>
      <c r="M173" s="32">
        <f t="shared" ref="M173:M178" si="104">I173*0.65</f>
        <v>9.1</v>
      </c>
      <c r="N173" s="32">
        <f t="shared" ref="N173:N178" si="105">I173*0.6</f>
        <v>8.4</v>
      </c>
      <c r="O173" s="35"/>
    </row>
    <row r="174" s="1" customFormat="true" ht="36" spans="1:15">
      <c r="A174" s="20"/>
      <c r="B174" s="16" t="s">
        <v>297</v>
      </c>
      <c r="C174" s="17" t="s">
        <v>624</v>
      </c>
      <c r="D174" s="18" t="s">
        <v>625</v>
      </c>
      <c r="E174" s="28" t="s">
        <v>626</v>
      </c>
      <c r="F174" s="28"/>
      <c r="G174" s="28"/>
      <c r="H174" s="16" t="s">
        <v>49</v>
      </c>
      <c r="I174" s="32">
        <v>4</v>
      </c>
      <c r="J174" s="32">
        <v>4</v>
      </c>
      <c r="K174" s="32">
        <v>4</v>
      </c>
      <c r="L174" s="32">
        <v>4</v>
      </c>
      <c r="M174" s="32">
        <v>4</v>
      </c>
      <c r="N174" s="32">
        <v>4</v>
      </c>
      <c r="O174" s="35"/>
    </row>
    <row r="175" s="1" customFormat="true" ht="74" customHeight="true" spans="1:15">
      <c r="A175" s="19">
        <v>93</v>
      </c>
      <c r="B175" s="16" t="s">
        <v>297</v>
      </c>
      <c r="C175" s="17" t="s">
        <v>627</v>
      </c>
      <c r="D175" s="18">
        <v>330404011</v>
      </c>
      <c r="E175" s="28" t="s">
        <v>628</v>
      </c>
      <c r="F175" s="28" t="s">
        <v>629</v>
      </c>
      <c r="G175" s="28" t="s">
        <v>630</v>
      </c>
      <c r="H175" s="16" t="s">
        <v>49</v>
      </c>
      <c r="I175" s="16">
        <v>1568</v>
      </c>
      <c r="J175" s="32">
        <f t="shared" si="101"/>
        <v>1489.6</v>
      </c>
      <c r="K175" s="32">
        <f t="shared" si="102"/>
        <v>1332.8</v>
      </c>
      <c r="L175" s="32">
        <f t="shared" si="103"/>
        <v>1176</v>
      </c>
      <c r="M175" s="32">
        <f t="shared" si="104"/>
        <v>1019.2</v>
      </c>
      <c r="N175" s="32">
        <f t="shared" si="105"/>
        <v>940.8</v>
      </c>
      <c r="O175" s="35" t="s">
        <v>631</v>
      </c>
    </row>
    <row r="176" s="1" customFormat="true" ht="24" spans="1:15">
      <c r="A176" s="20"/>
      <c r="B176" s="16" t="s">
        <v>297</v>
      </c>
      <c r="C176" s="17" t="s">
        <v>632</v>
      </c>
      <c r="D176" s="18" t="s">
        <v>633</v>
      </c>
      <c r="E176" s="28" t="s">
        <v>634</v>
      </c>
      <c r="F176" s="28"/>
      <c r="G176" s="28"/>
      <c r="H176" s="16" t="s">
        <v>49</v>
      </c>
      <c r="I176" s="32">
        <f>I175*0.3</f>
        <v>470.4</v>
      </c>
      <c r="J176" s="32">
        <f t="shared" si="101"/>
        <v>446.88</v>
      </c>
      <c r="K176" s="32">
        <f t="shared" si="102"/>
        <v>399.84</v>
      </c>
      <c r="L176" s="32">
        <f t="shared" si="103"/>
        <v>352.8</v>
      </c>
      <c r="M176" s="32">
        <f t="shared" si="104"/>
        <v>305.76</v>
      </c>
      <c r="N176" s="32">
        <f t="shared" si="105"/>
        <v>282.24</v>
      </c>
      <c r="O176" s="35"/>
    </row>
    <row r="177" s="1" customFormat="true" ht="60" customHeight="true" spans="1:15">
      <c r="A177" s="19">
        <v>94</v>
      </c>
      <c r="B177" s="16" t="s">
        <v>297</v>
      </c>
      <c r="C177" s="17" t="s">
        <v>635</v>
      </c>
      <c r="D177" s="18">
        <v>330404002</v>
      </c>
      <c r="E177" s="28" t="s">
        <v>636</v>
      </c>
      <c r="F177" s="28" t="s">
        <v>637</v>
      </c>
      <c r="G177" s="28" t="s">
        <v>638</v>
      </c>
      <c r="H177" s="16" t="s">
        <v>49</v>
      </c>
      <c r="I177" s="16">
        <v>1680</v>
      </c>
      <c r="J177" s="32">
        <f t="shared" si="101"/>
        <v>1596</v>
      </c>
      <c r="K177" s="32">
        <f t="shared" si="102"/>
        <v>1428</v>
      </c>
      <c r="L177" s="32">
        <f t="shared" si="103"/>
        <v>1260</v>
      </c>
      <c r="M177" s="32">
        <f t="shared" si="104"/>
        <v>1092</v>
      </c>
      <c r="N177" s="32">
        <f t="shared" si="105"/>
        <v>1008</v>
      </c>
      <c r="O177" s="35"/>
    </row>
    <row r="178" s="1" customFormat="true" ht="24" spans="1:15">
      <c r="A178" s="20"/>
      <c r="B178" s="16" t="s">
        <v>297</v>
      </c>
      <c r="C178" s="17" t="s">
        <v>639</v>
      </c>
      <c r="D178" s="18" t="s">
        <v>640</v>
      </c>
      <c r="E178" s="28" t="s">
        <v>641</v>
      </c>
      <c r="F178" s="28"/>
      <c r="G178" s="28"/>
      <c r="H178" s="16" t="s">
        <v>49</v>
      </c>
      <c r="I178" s="32">
        <f>I177*0.3</f>
        <v>504</v>
      </c>
      <c r="J178" s="32">
        <f t="shared" si="101"/>
        <v>478.8</v>
      </c>
      <c r="K178" s="32">
        <f t="shared" si="102"/>
        <v>428.4</v>
      </c>
      <c r="L178" s="32">
        <f t="shared" si="103"/>
        <v>378</v>
      </c>
      <c r="M178" s="32">
        <f t="shared" si="104"/>
        <v>327.6</v>
      </c>
      <c r="N178" s="32">
        <f t="shared" si="105"/>
        <v>302.4</v>
      </c>
      <c r="O178" s="35"/>
    </row>
    <row r="179" s="1" customFormat="true" ht="70" customHeight="true" spans="1:15">
      <c r="A179" s="19">
        <v>95</v>
      </c>
      <c r="B179" s="16" t="s">
        <v>297</v>
      </c>
      <c r="C179" s="17" t="s">
        <v>642</v>
      </c>
      <c r="D179" s="18">
        <v>330404001</v>
      </c>
      <c r="E179" s="28" t="s">
        <v>643</v>
      </c>
      <c r="F179" s="28" t="s">
        <v>644</v>
      </c>
      <c r="G179" s="28" t="s">
        <v>645</v>
      </c>
      <c r="H179" s="16" t="s">
        <v>49</v>
      </c>
      <c r="I179" s="41" t="s">
        <v>646</v>
      </c>
      <c r="J179" s="41" t="s">
        <v>646</v>
      </c>
      <c r="K179" s="41" t="s">
        <v>646</v>
      </c>
      <c r="L179" s="41" t="s">
        <v>646</v>
      </c>
      <c r="M179" s="41" t="s">
        <v>646</v>
      </c>
      <c r="N179" s="41" t="s">
        <v>646</v>
      </c>
      <c r="O179" s="35"/>
    </row>
    <row r="180" s="1" customFormat="true" ht="36" spans="1:15">
      <c r="A180" s="20"/>
      <c r="B180" s="16" t="s">
        <v>297</v>
      </c>
      <c r="C180" s="17" t="s">
        <v>647</v>
      </c>
      <c r="D180" s="18" t="s">
        <v>648</v>
      </c>
      <c r="E180" s="28" t="s">
        <v>649</v>
      </c>
      <c r="F180" s="28"/>
      <c r="G180" s="28"/>
      <c r="H180" s="16" t="s">
        <v>49</v>
      </c>
      <c r="I180" s="41" t="s">
        <v>646</v>
      </c>
      <c r="J180" s="41" t="s">
        <v>646</v>
      </c>
      <c r="K180" s="41" t="s">
        <v>646</v>
      </c>
      <c r="L180" s="41" t="s">
        <v>646</v>
      </c>
      <c r="M180" s="41" t="s">
        <v>646</v>
      </c>
      <c r="N180" s="41" t="s">
        <v>646</v>
      </c>
      <c r="O180" s="35"/>
    </row>
    <row r="181" s="1" customFormat="true" ht="70" customHeight="true" spans="1:15">
      <c r="A181" s="19">
        <v>96</v>
      </c>
      <c r="B181" s="16" t="s">
        <v>297</v>
      </c>
      <c r="C181" s="17" t="s">
        <v>650</v>
      </c>
      <c r="D181" s="18">
        <v>330404005</v>
      </c>
      <c r="E181" s="28" t="s">
        <v>651</v>
      </c>
      <c r="F181" s="28" t="s">
        <v>652</v>
      </c>
      <c r="G181" s="28" t="s">
        <v>653</v>
      </c>
      <c r="H181" s="16" t="s">
        <v>49</v>
      </c>
      <c r="I181" s="41" t="s">
        <v>646</v>
      </c>
      <c r="J181" s="41" t="s">
        <v>646</v>
      </c>
      <c r="K181" s="41" t="s">
        <v>646</v>
      </c>
      <c r="L181" s="41" t="s">
        <v>646</v>
      </c>
      <c r="M181" s="41" t="s">
        <v>646</v>
      </c>
      <c r="N181" s="41" t="s">
        <v>646</v>
      </c>
      <c r="O181" s="35"/>
    </row>
    <row r="182" s="1" customFormat="true" ht="27" customHeight="true" spans="1:15">
      <c r="A182" s="20"/>
      <c r="B182" s="16" t="s">
        <v>297</v>
      </c>
      <c r="C182" s="17" t="s">
        <v>654</v>
      </c>
      <c r="D182" s="18" t="s">
        <v>655</v>
      </c>
      <c r="E182" s="28" t="s">
        <v>656</v>
      </c>
      <c r="F182" s="28"/>
      <c r="G182" s="28"/>
      <c r="H182" s="16" t="s">
        <v>49</v>
      </c>
      <c r="I182" s="41" t="s">
        <v>646</v>
      </c>
      <c r="J182" s="41" t="s">
        <v>646</v>
      </c>
      <c r="K182" s="41" t="s">
        <v>646</v>
      </c>
      <c r="L182" s="41" t="s">
        <v>646</v>
      </c>
      <c r="M182" s="41" t="s">
        <v>646</v>
      </c>
      <c r="N182" s="41" t="s">
        <v>646</v>
      </c>
      <c r="O182" s="35"/>
    </row>
    <row r="183" s="1" customFormat="true" ht="69" customHeight="true" spans="1:15">
      <c r="A183" s="19">
        <v>97</v>
      </c>
      <c r="B183" s="16" t="s">
        <v>297</v>
      </c>
      <c r="C183" s="17" t="s">
        <v>657</v>
      </c>
      <c r="D183" s="18">
        <v>330404007</v>
      </c>
      <c r="E183" s="28" t="s">
        <v>658</v>
      </c>
      <c r="F183" s="28" t="s">
        <v>659</v>
      </c>
      <c r="G183" s="28" t="s">
        <v>660</v>
      </c>
      <c r="H183" s="16" t="s">
        <v>49</v>
      </c>
      <c r="I183" s="16" t="s">
        <v>59</v>
      </c>
      <c r="J183" s="16" t="s">
        <v>59</v>
      </c>
      <c r="K183" s="16" t="s">
        <v>59</v>
      </c>
      <c r="L183" s="16" t="s">
        <v>59</v>
      </c>
      <c r="M183" s="16" t="s">
        <v>59</v>
      </c>
      <c r="N183" s="16" t="s">
        <v>59</v>
      </c>
      <c r="O183" s="35"/>
    </row>
    <row r="184" s="1" customFormat="true" ht="24" spans="1:15">
      <c r="A184" s="20"/>
      <c r="B184" s="16" t="s">
        <v>297</v>
      </c>
      <c r="C184" s="17" t="s">
        <v>661</v>
      </c>
      <c r="D184" s="18" t="s">
        <v>662</v>
      </c>
      <c r="E184" s="28" t="s">
        <v>663</v>
      </c>
      <c r="F184" s="28"/>
      <c r="G184" s="28"/>
      <c r="H184" s="16" t="s">
        <v>49</v>
      </c>
      <c r="I184" s="16" t="s">
        <v>59</v>
      </c>
      <c r="J184" s="16" t="s">
        <v>59</v>
      </c>
      <c r="K184" s="16" t="s">
        <v>59</v>
      </c>
      <c r="L184" s="16" t="s">
        <v>59</v>
      </c>
      <c r="M184" s="16" t="s">
        <v>59</v>
      </c>
      <c r="N184" s="16" t="s">
        <v>59</v>
      </c>
      <c r="O184" s="35"/>
    </row>
    <row r="185" s="1" customFormat="true" ht="69" customHeight="true" spans="1:15">
      <c r="A185" s="19">
        <v>98</v>
      </c>
      <c r="B185" s="16" t="s">
        <v>297</v>
      </c>
      <c r="C185" s="17" t="s">
        <v>664</v>
      </c>
      <c r="D185" s="18">
        <v>330404003</v>
      </c>
      <c r="E185" s="28" t="s">
        <v>665</v>
      </c>
      <c r="F185" s="28" t="s">
        <v>666</v>
      </c>
      <c r="G185" s="28" t="s">
        <v>667</v>
      </c>
      <c r="H185" s="16" t="s">
        <v>49</v>
      </c>
      <c r="I185" s="16">
        <v>588</v>
      </c>
      <c r="J185" s="32">
        <f t="shared" ref="J185:J194" si="106">I185*0.95</f>
        <v>558.6</v>
      </c>
      <c r="K185" s="32">
        <f t="shared" ref="K185:K194" si="107">I185*0.85</f>
        <v>499.8</v>
      </c>
      <c r="L185" s="32">
        <f t="shared" ref="L185:L194" si="108">I185*0.75</f>
        <v>441</v>
      </c>
      <c r="M185" s="32">
        <f t="shared" ref="M185:M194" si="109">I185*0.65</f>
        <v>382.2</v>
      </c>
      <c r="N185" s="32">
        <f t="shared" ref="N185:N194" si="110">I185*0.6</f>
        <v>352.8</v>
      </c>
      <c r="O185" s="35"/>
    </row>
    <row r="186" s="1" customFormat="true" ht="24" spans="1:15">
      <c r="A186" s="20"/>
      <c r="B186" s="16" t="s">
        <v>297</v>
      </c>
      <c r="C186" s="17" t="s">
        <v>668</v>
      </c>
      <c r="D186" s="18" t="s">
        <v>669</v>
      </c>
      <c r="E186" s="28" t="s">
        <v>670</v>
      </c>
      <c r="F186" s="28"/>
      <c r="G186" s="28"/>
      <c r="H186" s="16" t="s">
        <v>49</v>
      </c>
      <c r="I186" s="32">
        <f t="shared" ref="I186:I190" si="111">I185*0.3</f>
        <v>176.4</v>
      </c>
      <c r="J186" s="32">
        <f t="shared" si="106"/>
        <v>167.58</v>
      </c>
      <c r="K186" s="32">
        <f t="shared" si="107"/>
        <v>149.94</v>
      </c>
      <c r="L186" s="32">
        <f t="shared" si="108"/>
        <v>132.3</v>
      </c>
      <c r="M186" s="32">
        <f t="shared" si="109"/>
        <v>114.66</v>
      </c>
      <c r="N186" s="32">
        <f t="shared" si="110"/>
        <v>105.84</v>
      </c>
      <c r="O186" s="35"/>
    </row>
    <row r="187" s="1" customFormat="true" ht="69" customHeight="true" spans="1:15">
      <c r="A187" s="19">
        <v>99</v>
      </c>
      <c r="B187" s="16" t="s">
        <v>297</v>
      </c>
      <c r="C187" s="17" t="s">
        <v>671</v>
      </c>
      <c r="D187" s="18">
        <v>330404006</v>
      </c>
      <c r="E187" s="28" t="s">
        <v>672</v>
      </c>
      <c r="F187" s="28" t="s">
        <v>673</v>
      </c>
      <c r="G187" s="28" t="s">
        <v>674</v>
      </c>
      <c r="H187" s="16" t="s">
        <v>49</v>
      </c>
      <c r="I187" s="16">
        <v>770</v>
      </c>
      <c r="J187" s="32">
        <f t="shared" si="106"/>
        <v>731.5</v>
      </c>
      <c r="K187" s="32">
        <f t="shared" si="107"/>
        <v>654.5</v>
      </c>
      <c r="L187" s="32">
        <f t="shared" si="108"/>
        <v>577.5</v>
      </c>
      <c r="M187" s="32">
        <f t="shared" si="109"/>
        <v>500.5</v>
      </c>
      <c r="N187" s="32">
        <f t="shared" si="110"/>
        <v>462</v>
      </c>
      <c r="O187" s="35"/>
    </row>
    <row r="188" s="1" customFormat="true" ht="36" spans="1:15">
      <c r="A188" s="20"/>
      <c r="B188" s="16" t="s">
        <v>297</v>
      </c>
      <c r="C188" s="17" t="s">
        <v>675</v>
      </c>
      <c r="D188" s="18" t="s">
        <v>676</v>
      </c>
      <c r="E188" s="28" t="s">
        <v>677</v>
      </c>
      <c r="F188" s="28"/>
      <c r="G188" s="28"/>
      <c r="H188" s="16" t="s">
        <v>49</v>
      </c>
      <c r="I188" s="32">
        <f t="shared" si="111"/>
        <v>231</v>
      </c>
      <c r="J188" s="32">
        <f t="shared" si="106"/>
        <v>219.45</v>
      </c>
      <c r="K188" s="32">
        <f t="shared" si="107"/>
        <v>196.35</v>
      </c>
      <c r="L188" s="32">
        <f t="shared" si="108"/>
        <v>173.25</v>
      </c>
      <c r="M188" s="32">
        <f t="shared" si="109"/>
        <v>150.15</v>
      </c>
      <c r="N188" s="32">
        <f t="shared" si="110"/>
        <v>138.6</v>
      </c>
      <c r="O188" s="35"/>
    </row>
    <row r="189" s="1" customFormat="true" ht="70" customHeight="true" spans="1:15">
      <c r="A189" s="19">
        <v>100</v>
      </c>
      <c r="B189" s="16" t="s">
        <v>297</v>
      </c>
      <c r="C189" s="17" t="s">
        <v>678</v>
      </c>
      <c r="D189" s="18">
        <v>330405008</v>
      </c>
      <c r="E189" s="28" t="s">
        <v>679</v>
      </c>
      <c r="F189" s="28" t="s">
        <v>680</v>
      </c>
      <c r="G189" s="28" t="s">
        <v>681</v>
      </c>
      <c r="H189" s="16" t="s">
        <v>49</v>
      </c>
      <c r="I189" s="16">
        <v>560</v>
      </c>
      <c r="J189" s="32">
        <f t="shared" si="106"/>
        <v>532</v>
      </c>
      <c r="K189" s="32">
        <f t="shared" si="107"/>
        <v>476</v>
      </c>
      <c r="L189" s="32">
        <f t="shared" si="108"/>
        <v>420</v>
      </c>
      <c r="M189" s="32">
        <f t="shared" si="109"/>
        <v>364</v>
      </c>
      <c r="N189" s="32">
        <f t="shared" si="110"/>
        <v>336</v>
      </c>
      <c r="O189" s="35"/>
    </row>
    <row r="190" s="1" customFormat="true" ht="36" spans="1:15">
      <c r="A190" s="20"/>
      <c r="B190" s="16" t="s">
        <v>297</v>
      </c>
      <c r="C190" s="17" t="s">
        <v>682</v>
      </c>
      <c r="D190" s="18" t="s">
        <v>683</v>
      </c>
      <c r="E190" s="28" t="s">
        <v>684</v>
      </c>
      <c r="F190" s="28"/>
      <c r="G190" s="28"/>
      <c r="H190" s="16" t="s">
        <v>49</v>
      </c>
      <c r="I190" s="32">
        <f t="shared" si="111"/>
        <v>168</v>
      </c>
      <c r="J190" s="32">
        <f t="shared" si="106"/>
        <v>159.6</v>
      </c>
      <c r="K190" s="32">
        <f t="shared" si="107"/>
        <v>142.8</v>
      </c>
      <c r="L190" s="32">
        <f t="shared" si="108"/>
        <v>126</v>
      </c>
      <c r="M190" s="32">
        <f t="shared" si="109"/>
        <v>109.2</v>
      </c>
      <c r="N190" s="32">
        <f t="shared" si="110"/>
        <v>100.8</v>
      </c>
      <c r="O190" s="35"/>
    </row>
    <row r="191" s="1" customFormat="true" ht="63" customHeight="true" spans="1:15">
      <c r="A191" s="19">
        <v>101</v>
      </c>
      <c r="B191" s="16" t="s">
        <v>297</v>
      </c>
      <c r="C191" s="17" t="s">
        <v>685</v>
      </c>
      <c r="D191" s="18">
        <v>330405007</v>
      </c>
      <c r="E191" s="28" t="s">
        <v>686</v>
      </c>
      <c r="F191" s="28" t="s">
        <v>687</v>
      </c>
      <c r="G191" s="28" t="s">
        <v>688</v>
      </c>
      <c r="H191" s="16" t="s">
        <v>49</v>
      </c>
      <c r="I191" s="16">
        <v>1260</v>
      </c>
      <c r="J191" s="32">
        <f t="shared" si="106"/>
        <v>1197</v>
      </c>
      <c r="K191" s="32">
        <f t="shared" si="107"/>
        <v>1071</v>
      </c>
      <c r="L191" s="32">
        <f t="shared" si="108"/>
        <v>945</v>
      </c>
      <c r="M191" s="32">
        <f t="shared" si="109"/>
        <v>819</v>
      </c>
      <c r="N191" s="32">
        <f t="shared" si="110"/>
        <v>756</v>
      </c>
      <c r="O191" s="35"/>
    </row>
    <row r="192" s="1" customFormat="true" ht="36" spans="1:15">
      <c r="A192" s="20"/>
      <c r="B192" s="16" t="s">
        <v>297</v>
      </c>
      <c r="C192" s="17" t="s">
        <v>689</v>
      </c>
      <c r="D192" s="18" t="s">
        <v>690</v>
      </c>
      <c r="E192" s="28" t="s">
        <v>691</v>
      </c>
      <c r="F192" s="28"/>
      <c r="G192" s="28"/>
      <c r="H192" s="16" t="s">
        <v>49</v>
      </c>
      <c r="I192" s="32">
        <f t="shared" ref="I192:I197" si="112">I191*0.3</f>
        <v>378</v>
      </c>
      <c r="J192" s="32">
        <f t="shared" si="106"/>
        <v>359.1</v>
      </c>
      <c r="K192" s="32">
        <f t="shared" si="107"/>
        <v>321.3</v>
      </c>
      <c r="L192" s="32">
        <f t="shared" si="108"/>
        <v>283.5</v>
      </c>
      <c r="M192" s="32">
        <f t="shared" si="109"/>
        <v>245.7</v>
      </c>
      <c r="N192" s="32">
        <f t="shared" si="110"/>
        <v>226.8</v>
      </c>
      <c r="O192" s="35"/>
    </row>
    <row r="193" s="1" customFormat="true" ht="93" customHeight="true" spans="1:15">
      <c r="A193" s="19">
        <v>102</v>
      </c>
      <c r="B193" s="16" t="s">
        <v>297</v>
      </c>
      <c r="C193" s="17" t="s">
        <v>692</v>
      </c>
      <c r="D193" s="18">
        <v>330409019</v>
      </c>
      <c r="E193" s="28" t="s">
        <v>693</v>
      </c>
      <c r="F193" s="28" t="s">
        <v>694</v>
      </c>
      <c r="G193" s="28" t="s">
        <v>695</v>
      </c>
      <c r="H193" s="16" t="s">
        <v>49</v>
      </c>
      <c r="I193" s="16">
        <v>1523</v>
      </c>
      <c r="J193" s="32">
        <f t="shared" si="106"/>
        <v>1446.85</v>
      </c>
      <c r="K193" s="32">
        <f t="shared" si="107"/>
        <v>1294.55</v>
      </c>
      <c r="L193" s="32">
        <f t="shared" si="108"/>
        <v>1142.25</v>
      </c>
      <c r="M193" s="32">
        <f t="shared" si="109"/>
        <v>989.95</v>
      </c>
      <c r="N193" s="32">
        <f t="shared" si="110"/>
        <v>913.8</v>
      </c>
      <c r="O193" s="35"/>
    </row>
    <row r="194" s="1" customFormat="true" ht="24" spans="1:15">
      <c r="A194" s="21"/>
      <c r="B194" s="16" t="s">
        <v>297</v>
      </c>
      <c r="C194" s="17" t="s">
        <v>696</v>
      </c>
      <c r="D194" s="18" t="s">
        <v>697</v>
      </c>
      <c r="E194" s="28" t="s">
        <v>698</v>
      </c>
      <c r="F194" s="28"/>
      <c r="G194" s="28"/>
      <c r="H194" s="16" t="s">
        <v>49</v>
      </c>
      <c r="I194" s="32">
        <f t="shared" si="112"/>
        <v>456.9</v>
      </c>
      <c r="J194" s="32">
        <f t="shared" si="106"/>
        <v>434.055</v>
      </c>
      <c r="K194" s="32">
        <f t="shared" si="107"/>
        <v>388.365</v>
      </c>
      <c r="L194" s="32">
        <f t="shared" si="108"/>
        <v>342.675</v>
      </c>
      <c r="M194" s="32">
        <f t="shared" si="109"/>
        <v>296.985</v>
      </c>
      <c r="N194" s="32">
        <f t="shared" si="110"/>
        <v>274.14</v>
      </c>
      <c r="O194" s="35"/>
    </row>
    <row r="195" s="1" customFormat="true" ht="36" spans="1:15">
      <c r="A195" s="20"/>
      <c r="B195" s="16" t="s">
        <v>297</v>
      </c>
      <c r="C195" s="17" t="s">
        <v>699</v>
      </c>
      <c r="D195" s="18" t="s">
        <v>700</v>
      </c>
      <c r="E195" s="28" t="s">
        <v>701</v>
      </c>
      <c r="F195" s="28"/>
      <c r="G195" s="28"/>
      <c r="H195" s="16" t="s">
        <v>49</v>
      </c>
      <c r="I195" s="16" t="s">
        <v>59</v>
      </c>
      <c r="J195" s="16" t="s">
        <v>59</v>
      </c>
      <c r="K195" s="16" t="s">
        <v>59</v>
      </c>
      <c r="L195" s="16" t="s">
        <v>59</v>
      </c>
      <c r="M195" s="16" t="s">
        <v>59</v>
      </c>
      <c r="N195" s="16" t="s">
        <v>59</v>
      </c>
      <c r="O195" s="35"/>
    </row>
    <row r="196" s="1" customFormat="true" ht="78" customHeight="true" spans="1:15">
      <c r="A196" s="19">
        <v>103</v>
      </c>
      <c r="B196" s="16" t="s">
        <v>297</v>
      </c>
      <c r="C196" s="17" t="s">
        <v>702</v>
      </c>
      <c r="D196" s="18">
        <v>330409021</v>
      </c>
      <c r="E196" s="28" t="s">
        <v>703</v>
      </c>
      <c r="F196" s="28" t="s">
        <v>704</v>
      </c>
      <c r="G196" s="28" t="s">
        <v>705</v>
      </c>
      <c r="H196" s="16" t="s">
        <v>49</v>
      </c>
      <c r="I196" s="16">
        <v>1568</v>
      </c>
      <c r="J196" s="32">
        <f t="shared" ref="J196:J208" si="113">I196*0.95</f>
        <v>1489.6</v>
      </c>
      <c r="K196" s="32">
        <f t="shared" ref="K196:K208" si="114">I196*0.85</f>
        <v>1332.8</v>
      </c>
      <c r="L196" s="32">
        <f t="shared" ref="L196:L208" si="115">I196*0.75</f>
        <v>1176</v>
      </c>
      <c r="M196" s="32">
        <f t="shared" ref="M196:M208" si="116">I196*0.65</f>
        <v>1019.2</v>
      </c>
      <c r="N196" s="32">
        <f t="shared" ref="N196:N208" si="117">I196*0.6</f>
        <v>940.8</v>
      </c>
      <c r="O196" s="35"/>
    </row>
    <row r="197" s="1" customFormat="true" ht="24" spans="1:15">
      <c r="A197" s="20"/>
      <c r="B197" s="16" t="s">
        <v>297</v>
      </c>
      <c r="C197" s="17" t="s">
        <v>706</v>
      </c>
      <c r="D197" s="18" t="s">
        <v>707</v>
      </c>
      <c r="E197" s="28" t="s">
        <v>708</v>
      </c>
      <c r="F197" s="28"/>
      <c r="G197" s="28"/>
      <c r="H197" s="16" t="s">
        <v>49</v>
      </c>
      <c r="I197" s="32">
        <f t="shared" si="112"/>
        <v>470.4</v>
      </c>
      <c r="J197" s="32">
        <f t="shared" si="113"/>
        <v>446.88</v>
      </c>
      <c r="K197" s="32">
        <f t="shared" si="114"/>
        <v>399.84</v>
      </c>
      <c r="L197" s="32">
        <f t="shared" si="115"/>
        <v>352.8</v>
      </c>
      <c r="M197" s="32">
        <f t="shared" si="116"/>
        <v>305.76</v>
      </c>
      <c r="N197" s="32">
        <f t="shared" si="117"/>
        <v>282.24</v>
      </c>
      <c r="O197" s="35"/>
    </row>
    <row r="198" s="1" customFormat="true" ht="81" customHeight="true" spans="1:15">
      <c r="A198" s="19">
        <v>104</v>
      </c>
      <c r="B198" s="16" t="s">
        <v>297</v>
      </c>
      <c r="C198" s="17" t="s">
        <v>709</v>
      </c>
      <c r="D198" s="18">
        <v>330409007</v>
      </c>
      <c r="E198" s="28" t="s">
        <v>710</v>
      </c>
      <c r="F198" s="28" t="s">
        <v>711</v>
      </c>
      <c r="G198" s="28" t="s">
        <v>712</v>
      </c>
      <c r="H198" s="16" t="s">
        <v>49</v>
      </c>
      <c r="I198" s="16">
        <v>1260</v>
      </c>
      <c r="J198" s="32">
        <f t="shared" si="113"/>
        <v>1197</v>
      </c>
      <c r="K198" s="32">
        <f t="shared" si="114"/>
        <v>1071</v>
      </c>
      <c r="L198" s="32">
        <f t="shared" si="115"/>
        <v>945</v>
      </c>
      <c r="M198" s="32">
        <f t="shared" si="116"/>
        <v>819</v>
      </c>
      <c r="N198" s="32">
        <f t="shared" si="117"/>
        <v>756</v>
      </c>
      <c r="O198" s="28"/>
    </row>
    <row r="199" s="1" customFormat="true" ht="24" spans="1:15">
      <c r="A199" s="20"/>
      <c r="B199" s="16" t="s">
        <v>297</v>
      </c>
      <c r="C199" s="17" t="s">
        <v>713</v>
      </c>
      <c r="D199" s="18" t="s">
        <v>714</v>
      </c>
      <c r="E199" s="28" t="s">
        <v>715</v>
      </c>
      <c r="F199" s="28"/>
      <c r="G199" s="28"/>
      <c r="H199" s="16" t="s">
        <v>49</v>
      </c>
      <c r="I199" s="32">
        <f t="shared" ref="I199:I204" si="118">I198*0.3</f>
        <v>378</v>
      </c>
      <c r="J199" s="32">
        <f t="shared" si="113"/>
        <v>359.1</v>
      </c>
      <c r="K199" s="32">
        <f t="shared" si="114"/>
        <v>321.3</v>
      </c>
      <c r="L199" s="32">
        <f t="shared" si="115"/>
        <v>283.5</v>
      </c>
      <c r="M199" s="32">
        <f t="shared" si="116"/>
        <v>245.7</v>
      </c>
      <c r="N199" s="32">
        <f t="shared" si="117"/>
        <v>226.8</v>
      </c>
      <c r="O199" s="28"/>
    </row>
    <row r="200" s="1" customFormat="true" ht="72" customHeight="true" spans="1:15">
      <c r="A200" s="19">
        <v>105</v>
      </c>
      <c r="B200" s="16" t="s">
        <v>297</v>
      </c>
      <c r="C200" s="17" t="s">
        <v>716</v>
      </c>
      <c r="D200" s="18">
        <v>330409008</v>
      </c>
      <c r="E200" s="28" t="s">
        <v>717</v>
      </c>
      <c r="F200" s="28" t="s">
        <v>718</v>
      </c>
      <c r="G200" s="28" t="s">
        <v>719</v>
      </c>
      <c r="H200" s="16" t="s">
        <v>49</v>
      </c>
      <c r="I200" s="16">
        <v>560</v>
      </c>
      <c r="J200" s="32">
        <f t="shared" si="113"/>
        <v>532</v>
      </c>
      <c r="K200" s="32">
        <f t="shared" si="114"/>
        <v>476</v>
      </c>
      <c r="L200" s="32">
        <f t="shared" si="115"/>
        <v>420</v>
      </c>
      <c r="M200" s="32">
        <f t="shared" si="116"/>
        <v>364</v>
      </c>
      <c r="N200" s="32">
        <f t="shared" si="117"/>
        <v>336</v>
      </c>
      <c r="O200" s="28" t="s">
        <v>720</v>
      </c>
    </row>
    <row r="201" s="1" customFormat="true" ht="24" spans="1:15">
      <c r="A201" s="21"/>
      <c r="B201" s="16" t="s">
        <v>297</v>
      </c>
      <c r="C201" s="17" t="s">
        <v>721</v>
      </c>
      <c r="D201" s="18" t="s">
        <v>722</v>
      </c>
      <c r="E201" s="28" t="s">
        <v>723</v>
      </c>
      <c r="F201" s="28"/>
      <c r="G201" s="28"/>
      <c r="H201" s="16" t="s">
        <v>49</v>
      </c>
      <c r="I201" s="32">
        <f t="shared" si="118"/>
        <v>168</v>
      </c>
      <c r="J201" s="32">
        <f t="shared" si="113"/>
        <v>159.6</v>
      </c>
      <c r="K201" s="32">
        <f t="shared" si="114"/>
        <v>142.8</v>
      </c>
      <c r="L201" s="32">
        <f t="shared" si="115"/>
        <v>126</v>
      </c>
      <c r="M201" s="32">
        <f t="shared" si="116"/>
        <v>109.2</v>
      </c>
      <c r="N201" s="32">
        <f t="shared" si="117"/>
        <v>100.8</v>
      </c>
      <c r="O201" s="28"/>
    </row>
    <row r="202" s="1" customFormat="true" ht="36" spans="1:15">
      <c r="A202" s="20"/>
      <c r="B202" s="16" t="s">
        <v>297</v>
      </c>
      <c r="C202" s="17" t="s">
        <v>724</v>
      </c>
      <c r="D202" s="18" t="s">
        <v>725</v>
      </c>
      <c r="E202" s="28" t="s">
        <v>726</v>
      </c>
      <c r="F202" s="28"/>
      <c r="G202" s="28"/>
      <c r="H202" s="16" t="s">
        <v>49</v>
      </c>
      <c r="I202" s="16">
        <v>799</v>
      </c>
      <c r="J202" s="32">
        <f t="shared" si="113"/>
        <v>759.05</v>
      </c>
      <c r="K202" s="32">
        <f t="shared" si="114"/>
        <v>679.15</v>
      </c>
      <c r="L202" s="32">
        <f t="shared" si="115"/>
        <v>599.25</v>
      </c>
      <c r="M202" s="32">
        <f t="shared" si="116"/>
        <v>519.35</v>
      </c>
      <c r="N202" s="32">
        <f t="shared" si="117"/>
        <v>479.4</v>
      </c>
      <c r="O202" s="28"/>
    </row>
    <row r="203" s="1" customFormat="true" ht="67" customHeight="true" spans="1:15">
      <c r="A203" s="19">
        <v>106</v>
      </c>
      <c r="B203" s="16" t="s">
        <v>297</v>
      </c>
      <c r="C203" s="17" t="s">
        <v>727</v>
      </c>
      <c r="D203" s="18">
        <v>330409014</v>
      </c>
      <c r="E203" s="28" t="s">
        <v>728</v>
      </c>
      <c r="F203" s="28" t="s">
        <v>729</v>
      </c>
      <c r="G203" s="28" t="s">
        <v>730</v>
      </c>
      <c r="H203" s="16" t="s">
        <v>49</v>
      </c>
      <c r="I203" s="16">
        <v>1365</v>
      </c>
      <c r="J203" s="32">
        <f t="shared" si="113"/>
        <v>1296.75</v>
      </c>
      <c r="K203" s="32">
        <f t="shared" si="114"/>
        <v>1160.25</v>
      </c>
      <c r="L203" s="32">
        <f t="shared" si="115"/>
        <v>1023.75</v>
      </c>
      <c r="M203" s="32">
        <f t="shared" si="116"/>
        <v>887.25</v>
      </c>
      <c r="N203" s="32">
        <f t="shared" si="117"/>
        <v>819</v>
      </c>
      <c r="O203" s="35"/>
    </row>
    <row r="204" s="1" customFormat="true" ht="36" spans="1:15">
      <c r="A204" s="20"/>
      <c r="B204" s="16" t="s">
        <v>297</v>
      </c>
      <c r="C204" s="17" t="s">
        <v>731</v>
      </c>
      <c r="D204" s="18" t="s">
        <v>732</v>
      </c>
      <c r="E204" s="28" t="s">
        <v>733</v>
      </c>
      <c r="F204" s="28"/>
      <c r="G204" s="28"/>
      <c r="H204" s="16" t="s">
        <v>49</v>
      </c>
      <c r="I204" s="32">
        <f t="shared" si="118"/>
        <v>409.5</v>
      </c>
      <c r="J204" s="32">
        <f t="shared" si="113"/>
        <v>389.025</v>
      </c>
      <c r="K204" s="32">
        <f t="shared" si="114"/>
        <v>348.075</v>
      </c>
      <c r="L204" s="32">
        <f t="shared" si="115"/>
        <v>307.125</v>
      </c>
      <c r="M204" s="32">
        <f t="shared" si="116"/>
        <v>266.175</v>
      </c>
      <c r="N204" s="32">
        <f t="shared" si="117"/>
        <v>245.7</v>
      </c>
      <c r="O204" s="35"/>
    </row>
    <row r="205" s="1" customFormat="true" ht="84" customHeight="true" spans="1:15">
      <c r="A205" s="19">
        <v>107</v>
      </c>
      <c r="B205" s="16" t="s">
        <v>297</v>
      </c>
      <c r="C205" s="17" t="s">
        <v>734</v>
      </c>
      <c r="D205" s="18">
        <v>330409013</v>
      </c>
      <c r="E205" s="28" t="s">
        <v>735</v>
      </c>
      <c r="F205" s="28" t="s">
        <v>736</v>
      </c>
      <c r="G205" s="28" t="s">
        <v>737</v>
      </c>
      <c r="H205" s="16" t="s">
        <v>49</v>
      </c>
      <c r="I205" s="16">
        <v>1575</v>
      </c>
      <c r="J205" s="32">
        <f t="shared" si="113"/>
        <v>1496.25</v>
      </c>
      <c r="K205" s="32">
        <f t="shared" si="114"/>
        <v>1338.75</v>
      </c>
      <c r="L205" s="32">
        <f t="shared" si="115"/>
        <v>1181.25</v>
      </c>
      <c r="M205" s="32">
        <f t="shared" si="116"/>
        <v>1023.75</v>
      </c>
      <c r="N205" s="32">
        <f t="shared" si="117"/>
        <v>945</v>
      </c>
      <c r="O205" s="35" t="s">
        <v>738</v>
      </c>
    </row>
    <row r="206" s="1" customFormat="true" ht="36" spans="1:15">
      <c r="A206" s="20"/>
      <c r="B206" s="16" t="s">
        <v>297</v>
      </c>
      <c r="C206" s="17" t="s">
        <v>739</v>
      </c>
      <c r="D206" s="18" t="s">
        <v>740</v>
      </c>
      <c r="E206" s="28" t="s">
        <v>741</v>
      </c>
      <c r="F206" s="28"/>
      <c r="G206" s="28"/>
      <c r="H206" s="16" t="s">
        <v>49</v>
      </c>
      <c r="I206" s="32">
        <f t="shared" ref="I206:I211" si="119">I205*0.3</f>
        <v>472.5</v>
      </c>
      <c r="J206" s="32">
        <f t="shared" si="113"/>
        <v>448.875</v>
      </c>
      <c r="K206" s="32">
        <f t="shared" si="114"/>
        <v>401.625</v>
      </c>
      <c r="L206" s="32">
        <f t="shared" si="115"/>
        <v>354.375</v>
      </c>
      <c r="M206" s="32">
        <f t="shared" si="116"/>
        <v>307.125</v>
      </c>
      <c r="N206" s="32">
        <f t="shared" si="117"/>
        <v>283.5</v>
      </c>
      <c r="O206" s="35"/>
    </row>
    <row r="207" s="1" customFormat="true" ht="85" customHeight="true" spans="1:15">
      <c r="A207" s="19">
        <v>108</v>
      </c>
      <c r="B207" s="16" t="s">
        <v>297</v>
      </c>
      <c r="C207" s="17" t="s">
        <v>742</v>
      </c>
      <c r="D207" s="18">
        <v>330409022</v>
      </c>
      <c r="E207" s="28" t="s">
        <v>743</v>
      </c>
      <c r="F207" s="28" t="s">
        <v>744</v>
      </c>
      <c r="G207" s="28" t="s">
        <v>745</v>
      </c>
      <c r="H207" s="16" t="s">
        <v>49</v>
      </c>
      <c r="I207" s="16">
        <v>1260</v>
      </c>
      <c r="J207" s="32">
        <f t="shared" si="113"/>
        <v>1197</v>
      </c>
      <c r="K207" s="32">
        <f t="shared" si="114"/>
        <v>1071</v>
      </c>
      <c r="L207" s="32">
        <f t="shared" si="115"/>
        <v>945</v>
      </c>
      <c r="M207" s="32">
        <f t="shared" si="116"/>
        <v>819</v>
      </c>
      <c r="N207" s="32">
        <f t="shared" si="117"/>
        <v>756</v>
      </c>
      <c r="O207" s="35"/>
    </row>
    <row r="208" s="1" customFormat="true" ht="24" spans="1:15">
      <c r="A208" s="21"/>
      <c r="B208" s="16" t="s">
        <v>297</v>
      </c>
      <c r="C208" s="17" t="s">
        <v>746</v>
      </c>
      <c r="D208" s="18" t="s">
        <v>747</v>
      </c>
      <c r="E208" s="28" t="s">
        <v>748</v>
      </c>
      <c r="F208" s="28"/>
      <c r="G208" s="28"/>
      <c r="H208" s="16" t="s">
        <v>49</v>
      </c>
      <c r="I208" s="32">
        <f t="shared" si="119"/>
        <v>378</v>
      </c>
      <c r="J208" s="32">
        <f t="shared" si="113"/>
        <v>359.1</v>
      </c>
      <c r="K208" s="32">
        <f t="shared" si="114"/>
        <v>321.3</v>
      </c>
      <c r="L208" s="32">
        <f t="shared" si="115"/>
        <v>283.5</v>
      </c>
      <c r="M208" s="32">
        <f t="shared" si="116"/>
        <v>245.7</v>
      </c>
      <c r="N208" s="32">
        <f t="shared" si="117"/>
        <v>226.8</v>
      </c>
      <c r="O208" s="35"/>
    </row>
    <row r="209" s="1" customFormat="true" ht="36" spans="1:15">
      <c r="A209" s="20"/>
      <c r="B209" s="16" t="s">
        <v>297</v>
      </c>
      <c r="C209" s="17" t="s">
        <v>749</v>
      </c>
      <c r="D209" s="18" t="s">
        <v>750</v>
      </c>
      <c r="E209" s="28" t="s">
        <v>751</v>
      </c>
      <c r="F209" s="28"/>
      <c r="G209" s="28"/>
      <c r="H209" s="16" t="s">
        <v>49</v>
      </c>
      <c r="I209" s="16" t="s">
        <v>59</v>
      </c>
      <c r="J209" s="16" t="s">
        <v>59</v>
      </c>
      <c r="K209" s="16" t="s">
        <v>59</v>
      </c>
      <c r="L209" s="16" t="s">
        <v>59</v>
      </c>
      <c r="M209" s="16" t="s">
        <v>59</v>
      </c>
      <c r="N209" s="16" t="s">
        <v>59</v>
      </c>
      <c r="O209" s="35"/>
    </row>
    <row r="210" s="1" customFormat="true" ht="72" customHeight="true" spans="1:15">
      <c r="A210" s="19">
        <v>109</v>
      </c>
      <c r="B210" s="16" t="s">
        <v>297</v>
      </c>
      <c r="C210" s="17" t="s">
        <v>752</v>
      </c>
      <c r="D210" s="18">
        <v>330409004</v>
      </c>
      <c r="E210" s="28" t="s">
        <v>753</v>
      </c>
      <c r="F210" s="28" t="s">
        <v>754</v>
      </c>
      <c r="G210" s="28" t="s">
        <v>755</v>
      </c>
      <c r="H210" s="16" t="s">
        <v>49</v>
      </c>
      <c r="I210" s="16">
        <v>1176</v>
      </c>
      <c r="J210" s="32">
        <f t="shared" ref="J210:J220" si="120">I210*0.95</f>
        <v>1117.2</v>
      </c>
      <c r="K210" s="32">
        <f t="shared" ref="K210:K220" si="121">I210*0.85</f>
        <v>999.6</v>
      </c>
      <c r="L210" s="32">
        <f t="shared" ref="L210:L220" si="122">I210*0.75</f>
        <v>882</v>
      </c>
      <c r="M210" s="32">
        <f t="shared" ref="M210:M220" si="123">I210*0.65</f>
        <v>764.4</v>
      </c>
      <c r="N210" s="32">
        <f t="shared" ref="N210:N220" si="124">I210*0.6</f>
        <v>705.6</v>
      </c>
      <c r="O210" s="35"/>
    </row>
    <row r="211" s="1" customFormat="true" ht="24" spans="1:15">
      <c r="A211" s="20"/>
      <c r="B211" s="16" t="s">
        <v>297</v>
      </c>
      <c r="C211" s="17" t="s">
        <v>756</v>
      </c>
      <c r="D211" s="18" t="s">
        <v>757</v>
      </c>
      <c r="E211" s="28" t="s">
        <v>758</v>
      </c>
      <c r="F211" s="28"/>
      <c r="G211" s="28"/>
      <c r="H211" s="16" t="s">
        <v>49</v>
      </c>
      <c r="I211" s="32">
        <f t="shared" si="119"/>
        <v>352.8</v>
      </c>
      <c r="J211" s="32">
        <f t="shared" si="120"/>
        <v>335.16</v>
      </c>
      <c r="K211" s="32">
        <f t="shared" si="121"/>
        <v>299.88</v>
      </c>
      <c r="L211" s="32">
        <f t="shared" si="122"/>
        <v>264.6</v>
      </c>
      <c r="M211" s="32">
        <f t="shared" si="123"/>
        <v>229.32</v>
      </c>
      <c r="N211" s="32">
        <f t="shared" si="124"/>
        <v>211.68</v>
      </c>
      <c r="O211" s="35"/>
    </row>
    <row r="212" s="1" customFormat="true" ht="69" customHeight="true" spans="1:15">
      <c r="A212" s="19">
        <v>110</v>
      </c>
      <c r="B212" s="16" t="s">
        <v>297</v>
      </c>
      <c r="C212" s="17" t="s">
        <v>759</v>
      </c>
      <c r="D212" s="18">
        <v>330409001</v>
      </c>
      <c r="E212" s="28" t="s">
        <v>760</v>
      </c>
      <c r="F212" s="28" t="s">
        <v>761</v>
      </c>
      <c r="G212" s="28" t="s">
        <v>762</v>
      </c>
      <c r="H212" s="16" t="s">
        <v>49</v>
      </c>
      <c r="I212" s="16">
        <v>1095</v>
      </c>
      <c r="J212" s="32">
        <f t="shared" si="120"/>
        <v>1040.25</v>
      </c>
      <c r="K212" s="32">
        <f t="shared" si="121"/>
        <v>930.75</v>
      </c>
      <c r="L212" s="32">
        <f t="shared" si="122"/>
        <v>821.25</v>
      </c>
      <c r="M212" s="32">
        <f t="shared" si="123"/>
        <v>711.75</v>
      </c>
      <c r="N212" s="32">
        <f t="shared" si="124"/>
        <v>657</v>
      </c>
      <c r="O212" s="35"/>
    </row>
    <row r="213" s="1" customFormat="true" ht="24" spans="1:15">
      <c r="A213" s="20"/>
      <c r="B213" s="16" t="s">
        <v>297</v>
      </c>
      <c r="C213" s="17" t="s">
        <v>763</v>
      </c>
      <c r="D213" s="18" t="s">
        <v>764</v>
      </c>
      <c r="E213" s="28" t="s">
        <v>765</v>
      </c>
      <c r="F213" s="28"/>
      <c r="G213" s="28"/>
      <c r="H213" s="16" t="s">
        <v>49</v>
      </c>
      <c r="I213" s="32">
        <f t="shared" ref="I213:I217" si="125">I212*0.3</f>
        <v>328.5</v>
      </c>
      <c r="J213" s="32">
        <f t="shared" si="120"/>
        <v>312.075</v>
      </c>
      <c r="K213" s="32">
        <f t="shared" si="121"/>
        <v>279.225</v>
      </c>
      <c r="L213" s="32">
        <f t="shared" si="122"/>
        <v>246.375</v>
      </c>
      <c r="M213" s="32">
        <f t="shared" si="123"/>
        <v>213.525</v>
      </c>
      <c r="N213" s="32">
        <f t="shared" si="124"/>
        <v>197.1</v>
      </c>
      <c r="O213" s="35"/>
    </row>
    <row r="214" s="1" customFormat="true" ht="61" customHeight="true" spans="1:15">
      <c r="A214" s="19">
        <v>111</v>
      </c>
      <c r="B214" s="16" t="s">
        <v>297</v>
      </c>
      <c r="C214" s="17" t="s">
        <v>766</v>
      </c>
      <c r="D214" s="18">
        <v>330409017</v>
      </c>
      <c r="E214" s="28" t="s">
        <v>767</v>
      </c>
      <c r="F214" s="28" t="s">
        <v>768</v>
      </c>
      <c r="G214" s="28" t="s">
        <v>769</v>
      </c>
      <c r="H214" s="16" t="s">
        <v>49</v>
      </c>
      <c r="I214" s="16">
        <v>612</v>
      </c>
      <c r="J214" s="32">
        <f t="shared" si="120"/>
        <v>581.4</v>
      </c>
      <c r="K214" s="32">
        <f t="shared" si="121"/>
        <v>520.2</v>
      </c>
      <c r="L214" s="32">
        <f t="shared" si="122"/>
        <v>459</v>
      </c>
      <c r="M214" s="32">
        <f t="shared" si="123"/>
        <v>397.8</v>
      </c>
      <c r="N214" s="32">
        <f t="shared" si="124"/>
        <v>367.2</v>
      </c>
      <c r="O214" s="35"/>
    </row>
    <row r="215" s="1" customFormat="true" ht="24" spans="1:15">
      <c r="A215" s="20"/>
      <c r="B215" s="16" t="s">
        <v>297</v>
      </c>
      <c r="C215" s="17" t="s">
        <v>770</v>
      </c>
      <c r="D215" s="18" t="s">
        <v>771</v>
      </c>
      <c r="E215" s="28" t="s">
        <v>772</v>
      </c>
      <c r="F215" s="28"/>
      <c r="G215" s="28"/>
      <c r="H215" s="16" t="s">
        <v>49</v>
      </c>
      <c r="I215" s="32">
        <f t="shared" si="125"/>
        <v>183.6</v>
      </c>
      <c r="J215" s="32">
        <f t="shared" si="120"/>
        <v>174.42</v>
      </c>
      <c r="K215" s="32">
        <f t="shared" si="121"/>
        <v>156.06</v>
      </c>
      <c r="L215" s="32">
        <f t="shared" si="122"/>
        <v>137.7</v>
      </c>
      <c r="M215" s="32">
        <f t="shared" si="123"/>
        <v>119.34</v>
      </c>
      <c r="N215" s="32">
        <f t="shared" si="124"/>
        <v>110.16</v>
      </c>
      <c r="O215" s="35"/>
    </row>
    <row r="216" s="1" customFormat="true" ht="87" customHeight="true" spans="1:15">
      <c r="A216" s="19">
        <v>112</v>
      </c>
      <c r="B216" s="16" t="s">
        <v>297</v>
      </c>
      <c r="C216" s="17" t="s">
        <v>773</v>
      </c>
      <c r="D216" s="18">
        <v>330409018</v>
      </c>
      <c r="E216" s="28" t="s">
        <v>774</v>
      </c>
      <c r="F216" s="28" t="s">
        <v>775</v>
      </c>
      <c r="G216" s="28" t="s">
        <v>776</v>
      </c>
      <c r="H216" s="16" t="s">
        <v>49</v>
      </c>
      <c r="I216" s="16">
        <v>1365</v>
      </c>
      <c r="J216" s="32">
        <f t="shared" si="120"/>
        <v>1296.75</v>
      </c>
      <c r="K216" s="32">
        <f t="shared" si="121"/>
        <v>1160.25</v>
      </c>
      <c r="L216" s="32">
        <f t="shared" si="122"/>
        <v>1023.75</v>
      </c>
      <c r="M216" s="32">
        <f t="shared" si="123"/>
        <v>887.25</v>
      </c>
      <c r="N216" s="32">
        <f t="shared" si="124"/>
        <v>819</v>
      </c>
      <c r="O216" s="35" t="s">
        <v>777</v>
      </c>
    </row>
    <row r="217" s="1" customFormat="true" ht="24" spans="1:15">
      <c r="A217" s="20"/>
      <c r="B217" s="16" t="s">
        <v>297</v>
      </c>
      <c r="C217" s="17" t="s">
        <v>778</v>
      </c>
      <c r="D217" s="18" t="s">
        <v>779</v>
      </c>
      <c r="E217" s="28" t="s">
        <v>780</v>
      </c>
      <c r="F217" s="28"/>
      <c r="G217" s="28"/>
      <c r="H217" s="16" t="s">
        <v>49</v>
      </c>
      <c r="I217" s="32">
        <f t="shared" si="125"/>
        <v>409.5</v>
      </c>
      <c r="J217" s="32">
        <f t="shared" si="120"/>
        <v>389.025</v>
      </c>
      <c r="K217" s="32">
        <f t="shared" si="121"/>
        <v>348.075</v>
      </c>
      <c r="L217" s="32">
        <f t="shared" si="122"/>
        <v>307.125</v>
      </c>
      <c r="M217" s="32">
        <f t="shared" si="123"/>
        <v>266.175</v>
      </c>
      <c r="N217" s="32">
        <f t="shared" si="124"/>
        <v>245.7</v>
      </c>
      <c r="O217" s="35"/>
    </row>
    <row r="218" s="1" customFormat="true" ht="89" customHeight="true" spans="1:15">
      <c r="A218" s="19">
        <v>113</v>
      </c>
      <c r="B218" s="16" t="s">
        <v>297</v>
      </c>
      <c r="C218" s="17" t="s">
        <v>781</v>
      </c>
      <c r="D218" s="18">
        <v>330402009</v>
      </c>
      <c r="E218" s="28" t="s">
        <v>782</v>
      </c>
      <c r="F218" s="28" t="s">
        <v>783</v>
      </c>
      <c r="G218" s="28" t="s">
        <v>784</v>
      </c>
      <c r="H218" s="16" t="s">
        <v>49</v>
      </c>
      <c r="I218" s="16">
        <v>1106</v>
      </c>
      <c r="J218" s="32">
        <f t="shared" si="120"/>
        <v>1050.7</v>
      </c>
      <c r="K218" s="32">
        <f t="shared" si="121"/>
        <v>940.1</v>
      </c>
      <c r="L218" s="32">
        <f t="shared" si="122"/>
        <v>829.5</v>
      </c>
      <c r="M218" s="32">
        <f t="shared" si="123"/>
        <v>718.9</v>
      </c>
      <c r="N218" s="32">
        <f t="shared" si="124"/>
        <v>663.6</v>
      </c>
      <c r="O218" s="35"/>
    </row>
    <row r="219" s="1" customFormat="true" ht="24" spans="1:15">
      <c r="A219" s="21"/>
      <c r="B219" s="16" t="s">
        <v>297</v>
      </c>
      <c r="C219" s="17" t="s">
        <v>785</v>
      </c>
      <c r="D219" s="18" t="s">
        <v>786</v>
      </c>
      <c r="E219" s="28" t="s">
        <v>787</v>
      </c>
      <c r="F219" s="28"/>
      <c r="G219" s="28"/>
      <c r="H219" s="16" t="s">
        <v>49</v>
      </c>
      <c r="I219" s="32">
        <f>I218*0.3</f>
        <v>331.8</v>
      </c>
      <c r="J219" s="32">
        <f t="shared" si="120"/>
        <v>315.21</v>
      </c>
      <c r="K219" s="32">
        <f t="shared" si="121"/>
        <v>282.03</v>
      </c>
      <c r="L219" s="32">
        <f t="shared" si="122"/>
        <v>248.85</v>
      </c>
      <c r="M219" s="32">
        <f t="shared" si="123"/>
        <v>215.67</v>
      </c>
      <c r="N219" s="32">
        <f t="shared" si="124"/>
        <v>199.08</v>
      </c>
      <c r="O219" s="35"/>
    </row>
    <row r="220" s="1" customFormat="true" ht="24" spans="1:15">
      <c r="A220" s="20"/>
      <c r="B220" s="16" t="s">
        <v>297</v>
      </c>
      <c r="C220" s="17" t="s">
        <v>788</v>
      </c>
      <c r="D220" s="18" t="s">
        <v>789</v>
      </c>
      <c r="E220" s="28" t="s">
        <v>790</v>
      </c>
      <c r="F220" s="28"/>
      <c r="G220" s="28"/>
      <c r="H220" s="16" t="s">
        <v>49</v>
      </c>
      <c r="I220" s="16">
        <v>420</v>
      </c>
      <c r="J220" s="32">
        <f t="shared" si="120"/>
        <v>399</v>
      </c>
      <c r="K220" s="32">
        <f t="shared" si="121"/>
        <v>357</v>
      </c>
      <c r="L220" s="32">
        <f t="shared" si="122"/>
        <v>315</v>
      </c>
      <c r="M220" s="32">
        <f t="shared" si="123"/>
        <v>273</v>
      </c>
      <c r="N220" s="32">
        <f t="shared" si="124"/>
        <v>252</v>
      </c>
      <c r="O220" s="35"/>
    </row>
    <row r="221" s="1" customFormat="true" ht="69" customHeight="true" spans="1:15">
      <c r="A221" s="19">
        <v>114</v>
      </c>
      <c r="B221" s="16" t="s">
        <v>297</v>
      </c>
      <c r="C221" s="17" t="s">
        <v>791</v>
      </c>
      <c r="D221" s="18">
        <v>330402004</v>
      </c>
      <c r="E221" s="28" t="s">
        <v>792</v>
      </c>
      <c r="F221" s="28" t="s">
        <v>793</v>
      </c>
      <c r="G221" s="28" t="s">
        <v>794</v>
      </c>
      <c r="H221" s="16" t="s">
        <v>49</v>
      </c>
      <c r="I221" s="16" t="s">
        <v>59</v>
      </c>
      <c r="J221" s="16" t="s">
        <v>59</v>
      </c>
      <c r="K221" s="16" t="s">
        <v>59</v>
      </c>
      <c r="L221" s="16" t="s">
        <v>59</v>
      </c>
      <c r="M221" s="16" t="s">
        <v>59</v>
      </c>
      <c r="N221" s="16" t="s">
        <v>59</v>
      </c>
      <c r="O221" s="35"/>
    </row>
    <row r="222" s="1" customFormat="true" ht="24" spans="1:15">
      <c r="A222" s="21"/>
      <c r="B222" s="16" t="s">
        <v>297</v>
      </c>
      <c r="C222" s="17" t="s">
        <v>795</v>
      </c>
      <c r="D222" s="18" t="s">
        <v>796</v>
      </c>
      <c r="E222" s="28" t="s">
        <v>797</v>
      </c>
      <c r="F222" s="28"/>
      <c r="G222" s="28"/>
      <c r="H222" s="16" t="s">
        <v>49</v>
      </c>
      <c r="I222" s="16" t="s">
        <v>59</v>
      </c>
      <c r="J222" s="16" t="s">
        <v>59</v>
      </c>
      <c r="K222" s="16" t="s">
        <v>59</v>
      </c>
      <c r="L222" s="16" t="s">
        <v>59</v>
      </c>
      <c r="M222" s="16" t="s">
        <v>59</v>
      </c>
      <c r="N222" s="16" t="s">
        <v>59</v>
      </c>
      <c r="O222" s="35"/>
    </row>
    <row r="223" s="1" customFormat="true" ht="36" spans="1:15">
      <c r="A223" s="20"/>
      <c r="B223" s="16" t="s">
        <v>297</v>
      </c>
      <c r="C223" s="17" t="s">
        <v>798</v>
      </c>
      <c r="D223" s="18" t="s">
        <v>799</v>
      </c>
      <c r="E223" s="28" t="s">
        <v>800</v>
      </c>
      <c r="F223" s="28"/>
      <c r="G223" s="28"/>
      <c r="H223" s="16" t="s">
        <v>49</v>
      </c>
      <c r="I223" s="16">
        <v>420</v>
      </c>
      <c r="J223" s="32">
        <f t="shared" ref="J223:J227" si="126">I223*0.95</f>
        <v>399</v>
      </c>
      <c r="K223" s="32">
        <f t="shared" ref="K223:K227" si="127">I223*0.85</f>
        <v>357</v>
      </c>
      <c r="L223" s="32">
        <f t="shared" ref="L223:L227" si="128">I223*0.75</f>
        <v>315</v>
      </c>
      <c r="M223" s="32">
        <f t="shared" ref="M223:M227" si="129">I223*0.65</f>
        <v>273</v>
      </c>
      <c r="N223" s="32">
        <f t="shared" ref="N223:N227" si="130">I223*0.6</f>
        <v>252</v>
      </c>
      <c r="O223" s="35"/>
    </row>
    <row r="224" s="1" customFormat="true" ht="66" customHeight="true" spans="1:15">
      <c r="A224" s="19">
        <v>115</v>
      </c>
      <c r="B224" s="16" t="s">
        <v>297</v>
      </c>
      <c r="C224" s="17" t="s">
        <v>801</v>
      </c>
      <c r="D224" s="18">
        <v>330402002</v>
      </c>
      <c r="E224" s="28" t="s">
        <v>802</v>
      </c>
      <c r="F224" s="28" t="s">
        <v>803</v>
      </c>
      <c r="G224" s="28" t="s">
        <v>804</v>
      </c>
      <c r="H224" s="16" t="s">
        <v>49</v>
      </c>
      <c r="I224" s="16">
        <v>420</v>
      </c>
      <c r="J224" s="32">
        <f t="shared" si="126"/>
        <v>399</v>
      </c>
      <c r="K224" s="32">
        <f t="shared" si="127"/>
        <v>357</v>
      </c>
      <c r="L224" s="32">
        <f t="shared" si="128"/>
        <v>315</v>
      </c>
      <c r="M224" s="32">
        <f t="shared" si="129"/>
        <v>273</v>
      </c>
      <c r="N224" s="32">
        <f t="shared" si="130"/>
        <v>252</v>
      </c>
      <c r="O224" s="35"/>
    </row>
    <row r="225" s="1" customFormat="true" ht="24" spans="1:15">
      <c r="A225" s="20"/>
      <c r="B225" s="16" t="s">
        <v>297</v>
      </c>
      <c r="C225" s="17" t="s">
        <v>805</v>
      </c>
      <c r="D225" s="18" t="s">
        <v>806</v>
      </c>
      <c r="E225" s="28" t="s">
        <v>807</v>
      </c>
      <c r="F225" s="28"/>
      <c r="G225" s="28"/>
      <c r="H225" s="16" t="s">
        <v>49</v>
      </c>
      <c r="I225" s="32">
        <f t="shared" ref="I225:I230" si="131">I224*0.3</f>
        <v>126</v>
      </c>
      <c r="J225" s="32">
        <f t="shared" si="126"/>
        <v>119.7</v>
      </c>
      <c r="K225" s="32">
        <f t="shared" si="127"/>
        <v>107.1</v>
      </c>
      <c r="L225" s="32">
        <f t="shared" si="128"/>
        <v>94.5</v>
      </c>
      <c r="M225" s="32">
        <f t="shared" si="129"/>
        <v>81.9</v>
      </c>
      <c r="N225" s="32">
        <f t="shared" si="130"/>
        <v>75.6</v>
      </c>
      <c r="O225" s="35"/>
    </row>
    <row r="226" s="1" customFormat="true" ht="60" customHeight="true" spans="1:15">
      <c r="A226" s="19">
        <v>116</v>
      </c>
      <c r="B226" s="16" t="s">
        <v>297</v>
      </c>
      <c r="C226" s="17" t="s">
        <v>808</v>
      </c>
      <c r="D226" s="18">
        <v>330409005</v>
      </c>
      <c r="E226" s="28" t="s">
        <v>809</v>
      </c>
      <c r="F226" s="28" t="s">
        <v>810</v>
      </c>
      <c r="G226" s="28" t="s">
        <v>811</v>
      </c>
      <c r="H226" s="16" t="s">
        <v>49</v>
      </c>
      <c r="I226" s="16">
        <v>770</v>
      </c>
      <c r="J226" s="32">
        <f t="shared" si="126"/>
        <v>731.5</v>
      </c>
      <c r="K226" s="32">
        <f t="shared" si="127"/>
        <v>654.5</v>
      </c>
      <c r="L226" s="32">
        <f t="shared" si="128"/>
        <v>577.5</v>
      </c>
      <c r="M226" s="32">
        <f t="shared" si="129"/>
        <v>500.5</v>
      </c>
      <c r="N226" s="32">
        <f t="shared" si="130"/>
        <v>462</v>
      </c>
      <c r="O226" s="35"/>
    </row>
    <row r="227" s="1" customFormat="true" ht="24" spans="1:15">
      <c r="A227" s="21"/>
      <c r="B227" s="16" t="s">
        <v>297</v>
      </c>
      <c r="C227" s="17" t="s">
        <v>812</v>
      </c>
      <c r="D227" s="18" t="s">
        <v>813</v>
      </c>
      <c r="E227" s="28" t="s">
        <v>814</v>
      </c>
      <c r="F227" s="28"/>
      <c r="G227" s="28"/>
      <c r="H227" s="16" t="s">
        <v>49</v>
      </c>
      <c r="I227" s="32">
        <f t="shared" si="131"/>
        <v>231</v>
      </c>
      <c r="J227" s="32">
        <f t="shared" si="126"/>
        <v>219.45</v>
      </c>
      <c r="K227" s="32">
        <f t="shared" si="127"/>
        <v>196.35</v>
      </c>
      <c r="L227" s="32">
        <f t="shared" si="128"/>
        <v>173.25</v>
      </c>
      <c r="M227" s="32">
        <f t="shared" si="129"/>
        <v>150.15</v>
      </c>
      <c r="N227" s="32">
        <f t="shared" si="130"/>
        <v>138.6</v>
      </c>
      <c r="O227" s="35"/>
    </row>
    <row r="228" s="1" customFormat="true" ht="36" spans="1:15">
      <c r="A228" s="20"/>
      <c r="B228" s="16" t="s">
        <v>297</v>
      </c>
      <c r="C228" s="17" t="s">
        <v>815</v>
      </c>
      <c r="D228" s="18" t="s">
        <v>816</v>
      </c>
      <c r="E228" s="28" t="s">
        <v>817</v>
      </c>
      <c r="F228" s="28"/>
      <c r="G228" s="28"/>
      <c r="H228" s="16" t="s">
        <v>49</v>
      </c>
      <c r="I228" s="16" t="s">
        <v>59</v>
      </c>
      <c r="J228" s="16" t="s">
        <v>59</v>
      </c>
      <c r="K228" s="16" t="s">
        <v>59</v>
      </c>
      <c r="L228" s="16" t="s">
        <v>59</v>
      </c>
      <c r="M228" s="16" t="s">
        <v>59</v>
      </c>
      <c r="N228" s="16" t="s">
        <v>59</v>
      </c>
      <c r="O228" s="35"/>
    </row>
    <row r="229" s="1" customFormat="true" ht="66" customHeight="true" spans="1:15">
      <c r="A229" s="19">
        <v>117</v>
      </c>
      <c r="B229" s="16" t="s">
        <v>297</v>
      </c>
      <c r="C229" s="17" t="s">
        <v>818</v>
      </c>
      <c r="D229" s="18">
        <v>330408003</v>
      </c>
      <c r="E229" s="28" t="s">
        <v>819</v>
      </c>
      <c r="F229" s="28" t="s">
        <v>820</v>
      </c>
      <c r="G229" s="28" t="s">
        <v>821</v>
      </c>
      <c r="H229" s="16" t="s">
        <v>822</v>
      </c>
      <c r="I229" s="16">
        <v>875</v>
      </c>
      <c r="J229" s="32">
        <f t="shared" ref="J229:J236" si="132">I229*0.95</f>
        <v>831.25</v>
      </c>
      <c r="K229" s="32">
        <f t="shared" ref="K229:K236" si="133">I229*0.85</f>
        <v>743.75</v>
      </c>
      <c r="L229" s="32">
        <f t="shared" ref="L229:L236" si="134">I229*0.75</f>
        <v>656.25</v>
      </c>
      <c r="M229" s="32">
        <f t="shared" ref="M229:M236" si="135">I229*0.65</f>
        <v>568.75</v>
      </c>
      <c r="N229" s="32">
        <f t="shared" ref="N229:N236" si="136">I229*0.6</f>
        <v>525</v>
      </c>
      <c r="O229" s="35"/>
    </row>
    <row r="230" s="1" customFormat="true" ht="36" spans="1:15">
      <c r="A230" s="20"/>
      <c r="B230" s="16" t="s">
        <v>297</v>
      </c>
      <c r="C230" s="17" t="s">
        <v>823</v>
      </c>
      <c r="D230" s="18" t="s">
        <v>824</v>
      </c>
      <c r="E230" s="28" t="s">
        <v>825</v>
      </c>
      <c r="F230" s="28"/>
      <c r="G230" s="28"/>
      <c r="H230" s="16" t="s">
        <v>822</v>
      </c>
      <c r="I230" s="32">
        <f t="shared" si="131"/>
        <v>262.5</v>
      </c>
      <c r="J230" s="32">
        <f t="shared" si="132"/>
        <v>249.375</v>
      </c>
      <c r="K230" s="32">
        <f t="shared" si="133"/>
        <v>223.125</v>
      </c>
      <c r="L230" s="32">
        <f t="shared" si="134"/>
        <v>196.875</v>
      </c>
      <c r="M230" s="32">
        <f t="shared" si="135"/>
        <v>170.625</v>
      </c>
      <c r="N230" s="32">
        <f t="shared" si="136"/>
        <v>157.5</v>
      </c>
      <c r="O230" s="35"/>
    </row>
    <row r="231" s="1" customFormat="true" ht="66" customHeight="true" spans="1:15">
      <c r="A231" s="19">
        <v>118</v>
      </c>
      <c r="B231" s="16" t="s">
        <v>297</v>
      </c>
      <c r="C231" s="17" t="s">
        <v>826</v>
      </c>
      <c r="D231" s="18">
        <v>330408004</v>
      </c>
      <c r="E231" s="28" t="s">
        <v>827</v>
      </c>
      <c r="F231" s="28" t="s">
        <v>828</v>
      </c>
      <c r="G231" s="28" t="s">
        <v>829</v>
      </c>
      <c r="H231" s="16" t="s">
        <v>49</v>
      </c>
      <c r="I231" s="16" t="s">
        <v>59</v>
      </c>
      <c r="J231" s="16" t="s">
        <v>59</v>
      </c>
      <c r="K231" s="16" t="s">
        <v>59</v>
      </c>
      <c r="L231" s="16" t="s">
        <v>59</v>
      </c>
      <c r="M231" s="16" t="s">
        <v>59</v>
      </c>
      <c r="N231" s="16" t="s">
        <v>59</v>
      </c>
      <c r="O231" s="35"/>
    </row>
    <row r="232" s="1" customFormat="true" ht="24" spans="1:15">
      <c r="A232" s="20"/>
      <c r="B232" s="16" t="s">
        <v>297</v>
      </c>
      <c r="C232" s="17" t="s">
        <v>830</v>
      </c>
      <c r="D232" s="18" t="s">
        <v>831</v>
      </c>
      <c r="E232" s="28" t="s">
        <v>832</v>
      </c>
      <c r="F232" s="28"/>
      <c r="G232" s="28"/>
      <c r="H232" s="16" t="s">
        <v>49</v>
      </c>
      <c r="I232" s="16" t="s">
        <v>59</v>
      </c>
      <c r="J232" s="16" t="s">
        <v>59</v>
      </c>
      <c r="K232" s="16" t="s">
        <v>59</v>
      </c>
      <c r="L232" s="16" t="s">
        <v>59</v>
      </c>
      <c r="M232" s="16" t="s">
        <v>59</v>
      </c>
      <c r="N232" s="16" t="s">
        <v>59</v>
      </c>
      <c r="O232" s="35"/>
    </row>
    <row r="233" s="1" customFormat="true" ht="71" customHeight="true" spans="1:15">
      <c r="A233" s="19">
        <v>119</v>
      </c>
      <c r="B233" s="16" t="s">
        <v>297</v>
      </c>
      <c r="C233" s="17" t="s">
        <v>833</v>
      </c>
      <c r="D233" s="18">
        <v>330405011</v>
      </c>
      <c r="E233" s="28" t="s">
        <v>834</v>
      </c>
      <c r="F233" s="28" t="s">
        <v>835</v>
      </c>
      <c r="G233" s="28" t="s">
        <v>836</v>
      </c>
      <c r="H233" s="16" t="s">
        <v>49</v>
      </c>
      <c r="I233" s="16">
        <v>1176</v>
      </c>
      <c r="J233" s="32">
        <f t="shared" si="132"/>
        <v>1117.2</v>
      </c>
      <c r="K233" s="32">
        <f t="shared" si="133"/>
        <v>999.6</v>
      </c>
      <c r="L233" s="32">
        <f t="shared" si="134"/>
        <v>882</v>
      </c>
      <c r="M233" s="32">
        <f t="shared" si="135"/>
        <v>764.4</v>
      </c>
      <c r="N233" s="32">
        <f t="shared" si="136"/>
        <v>705.6</v>
      </c>
      <c r="O233" s="35"/>
    </row>
    <row r="234" s="1" customFormat="true" ht="36" spans="1:15">
      <c r="A234" s="20"/>
      <c r="B234" s="16" t="s">
        <v>297</v>
      </c>
      <c r="C234" s="17" t="s">
        <v>837</v>
      </c>
      <c r="D234" s="18" t="s">
        <v>838</v>
      </c>
      <c r="E234" s="28" t="s">
        <v>839</v>
      </c>
      <c r="F234" s="28"/>
      <c r="G234" s="28"/>
      <c r="H234" s="16" t="s">
        <v>49</v>
      </c>
      <c r="I234" s="32">
        <f>I233*0.3</f>
        <v>352.8</v>
      </c>
      <c r="J234" s="32">
        <f t="shared" si="132"/>
        <v>335.16</v>
      </c>
      <c r="K234" s="32">
        <f t="shared" si="133"/>
        <v>299.88</v>
      </c>
      <c r="L234" s="32">
        <f t="shared" si="134"/>
        <v>264.6</v>
      </c>
      <c r="M234" s="32">
        <f t="shared" si="135"/>
        <v>229.32</v>
      </c>
      <c r="N234" s="32">
        <f t="shared" si="136"/>
        <v>211.68</v>
      </c>
      <c r="O234" s="35"/>
    </row>
    <row r="235" s="1" customFormat="true" ht="69" customHeight="true" spans="1:15">
      <c r="A235" s="19">
        <v>120</v>
      </c>
      <c r="B235" s="16" t="s">
        <v>297</v>
      </c>
      <c r="C235" s="17" t="s">
        <v>840</v>
      </c>
      <c r="D235" s="18">
        <v>330403008</v>
      </c>
      <c r="E235" s="28" t="s">
        <v>841</v>
      </c>
      <c r="F235" s="28" t="s">
        <v>842</v>
      </c>
      <c r="G235" s="28" t="s">
        <v>843</v>
      </c>
      <c r="H235" s="16" t="s">
        <v>49</v>
      </c>
      <c r="I235" s="16">
        <v>560</v>
      </c>
      <c r="J235" s="32">
        <f t="shared" si="132"/>
        <v>532</v>
      </c>
      <c r="K235" s="32">
        <f t="shared" si="133"/>
        <v>476</v>
      </c>
      <c r="L235" s="32">
        <f t="shared" si="134"/>
        <v>420</v>
      </c>
      <c r="M235" s="32">
        <f t="shared" si="135"/>
        <v>364</v>
      </c>
      <c r="N235" s="32">
        <f t="shared" si="136"/>
        <v>336</v>
      </c>
      <c r="O235" s="35"/>
    </row>
    <row r="236" s="1" customFormat="true" ht="36" spans="1:15">
      <c r="A236" s="20"/>
      <c r="B236" s="16" t="s">
        <v>297</v>
      </c>
      <c r="C236" s="17" t="s">
        <v>844</v>
      </c>
      <c r="D236" s="18" t="s">
        <v>845</v>
      </c>
      <c r="E236" s="28" t="s">
        <v>846</v>
      </c>
      <c r="F236" s="28"/>
      <c r="G236" s="28"/>
      <c r="H236" s="16" t="s">
        <v>49</v>
      </c>
      <c r="I236" s="32">
        <f>I235*0.3</f>
        <v>168</v>
      </c>
      <c r="J236" s="32">
        <f t="shared" si="132"/>
        <v>159.6</v>
      </c>
      <c r="K236" s="32">
        <f t="shared" si="133"/>
        <v>142.8</v>
      </c>
      <c r="L236" s="32">
        <f t="shared" si="134"/>
        <v>126</v>
      </c>
      <c r="M236" s="32">
        <f t="shared" si="135"/>
        <v>109.2</v>
      </c>
      <c r="N236" s="32">
        <f t="shared" si="136"/>
        <v>100.8</v>
      </c>
      <c r="O236" s="35"/>
    </row>
    <row r="237" s="1" customFormat="true" ht="84" customHeight="true" spans="1:15">
      <c r="A237" s="16">
        <v>121</v>
      </c>
      <c r="B237" s="16" t="s">
        <v>297</v>
      </c>
      <c r="C237" s="17" t="s">
        <v>847</v>
      </c>
      <c r="D237" s="18">
        <v>330401015</v>
      </c>
      <c r="E237" s="28" t="s">
        <v>848</v>
      </c>
      <c r="F237" s="28" t="s">
        <v>849</v>
      </c>
      <c r="G237" s="28" t="s">
        <v>548</v>
      </c>
      <c r="H237" s="16" t="s">
        <v>217</v>
      </c>
      <c r="I237" s="16" t="s">
        <v>59</v>
      </c>
      <c r="J237" s="16" t="s">
        <v>59</v>
      </c>
      <c r="K237" s="16" t="s">
        <v>59</v>
      </c>
      <c r="L237" s="16" t="s">
        <v>59</v>
      </c>
      <c r="M237" s="16" t="s">
        <v>59</v>
      </c>
      <c r="N237" s="16" t="s">
        <v>59</v>
      </c>
      <c r="O237" s="35" t="s">
        <v>850</v>
      </c>
    </row>
    <row r="238" s="1" customFormat="true" ht="77" customHeight="true" spans="1:15">
      <c r="A238" s="16">
        <v>122</v>
      </c>
      <c r="B238" s="16" t="s">
        <v>297</v>
      </c>
      <c r="C238" s="17" t="s">
        <v>851</v>
      </c>
      <c r="D238" s="18">
        <v>330401012</v>
      </c>
      <c r="E238" s="28" t="s">
        <v>852</v>
      </c>
      <c r="F238" s="28" t="s">
        <v>853</v>
      </c>
      <c r="G238" s="28" t="s">
        <v>548</v>
      </c>
      <c r="H238" s="16" t="s">
        <v>217</v>
      </c>
      <c r="I238" s="16" t="s">
        <v>59</v>
      </c>
      <c r="J238" s="16" t="s">
        <v>59</v>
      </c>
      <c r="K238" s="16" t="s">
        <v>59</v>
      </c>
      <c r="L238" s="16" t="s">
        <v>59</v>
      </c>
      <c r="M238" s="16" t="s">
        <v>59</v>
      </c>
      <c r="N238" s="16" t="s">
        <v>59</v>
      </c>
      <c r="O238" s="35" t="s">
        <v>850</v>
      </c>
    </row>
    <row r="239" s="1" customFormat="true" ht="76" customHeight="true" spans="1:15">
      <c r="A239" s="16">
        <v>123</v>
      </c>
      <c r="B239" s="16" t="s">
        <v>297</v>
      </c>
      <c r="C239" s="17" t="s">
        <v>854</v>
      </c>
      <c r="D239" s="18">
        <v>330409025</v>
      </c>
      <c r="E239" s="28" t="s">
        <v>855</v>
      </c>
      <c r="F239" s="28" t="s">
        <v>856</v>
      </c>
      <c r="G239" s="28" t="s">
        <v>857</v>
      </c>
      <c r="H239" s="16" t="s">
        <v>49</v>
      </c>
      <c r="I239" s="16" t="s">
        <v>59</v>
      </c>
      <c r="J239" s="16" t="s">
        <v>59</v>
      </c>
      <c r="K239" s="16" t="s">
        <v>59</v>
      </c>
      <c r="L239" s="16" t="s">
        <v>59</v>
      </c>
      <c r="M239" s="16" t="s">
        <v>59</v>
      </c>
      <c r="N239" s="16" t="s">
        <v>59</v>
      </c>
      <c r="O239" s="35" t="s">
        <v>850</v>
      </c>
    </row>
    <row r="240" s="1" customFormat="true" ht="63" customHeight="true" spans="1:15">
      <c r="A240" s="16">
        <v>124</v>
      </c>
      <c r="B240" s="16" t="s">
        <v>297</v>
      </c>
      <c r="C240" s="17" t="s">
        <v>858</v>
      </c>
      <c r="D240" s="18">
        <v>330409026</v>
      </c>
      <c r="E240" s="28" t="s">
        <v>859</v>
      </c>
      <c r="F240" s="28" t="s">
        <v>860</v>
      </c>
      <c r="G240" s="28" t="s">
        <v>861</v>
      </c>
      <c r="H240" s="16" t="s">
        <v>49</v>
      </c>
      <c r="I240" s="16" t="s">
        <v>59</v>
      </c>
      <c r="J240" s="16" t="s">
        <v>59</v>
      </c>
      <c r="K240" s="16" t="s">
        <v>59</v>
      </c>
      <c r="L240" s="16" t="s">
        <v>59</v>
      </c>
      <c r="M240" s="16" t="s">
        <v>59</v>
      </c>
      <c r="N240" s="16" t="s">
        <v>59</v>
      </c>
      <c r="O240" s="35" t="s">
        <v>850</v>
      </c>
    </row>
    <row r="241" s="1" customFormat="true" ht="62" customHeight="true" spans="1:15">
      <c r="A241" s="16">
        <v>125</v>
      </c>
      <c r="B241" s="16" t="s">
        <v>297</v>
      </c>
      <c r="C241" s="17" t="s">
        <v>862</v>
      </c>
      <c r="D241" s="18">
        <v>330409027</v>
      </c>
      <c r="E241" s="28" t="s">
        <v>863</v>
      </c>
      <c r="F241" s="28" t="s">
        <v>864</v>
      </c>
      <c r="G241" s="28" t="s">
        <v>861</v>
      </c>
      <c r="H241" s="16" t="s">
        <v>49</v>
      </c>
      <c r="I241" s="16" t="s">
        <v>59</v>
      </c>
      <c r="J241" s="16" t="s">
        <v>59</v>
      </c>
      <c r="K241" s="16" t="s">
        <v>59</v>
      </c>
      <c r="L241" s="16" t="s">
        <v>59</v>
      </c>
      <c r="M241" s="16" t="s">
        <v>59</v>
      </c>
      <c r="N241" s="16" t="s">
        <v>59</v>
      </c>
      <c r="O241" s="35" t="s">
        <v>850</v>
      </c>
    </row>
    <row r="242" s="1" customFormat="true" ht="277" customHeight="true" spans="1:15">
      <c r="A242" s="42" t="s">
        <v>865</v>
      </c>
      <c r="B242" s="43"/>
      <c r="C242" s="43"/>
      <c r="D242" s="43"/>
      <c r="E242" s="43"/>
      <c r="F242" s="43"/>
      <c r="G242" s="43"/>
      <c r="H242" s="43"/>
      <c r="I242" s="43"/>
      <c r="J242" s="43"/>
      <c r="K242" s="43"/>
      <c r="L242" s="43"/>
      <c r="M242" s="43"/>
      <c r="N242" s="43"/>
      <c r="O242" s="44"/>
    </row>
  </sheetData>
  <mergeCells count="109">
    <mergeCell ref="H1:O1"/>
    <mergeCell ref="A2:O2"/>
    <mergeCell ref="I3:N3"/>
    <mergeCell ref="I4:J4"/>
    <mergeCell ref="K4:L4"/>
    <mergeCell ref="M4:N4"/>
    <mergeCell ref="A6:O6"/>
    <mergeCell ref="A53:O53"/>
    <mergeCell ref="A80:O80"/>
    <mergeCell ref="A242:O242"/>
    <mergeCell ref="A3:A5"/>
    <mergeCell ref="A9:A10"/>
    <mergeCell ref="A11:A12"/>
    <mergeCell ref="A14:A15"/>
    <mergeCell ref="A20:A21"/>
    <mergeCell ref="A22:A23"/>
    <mergeCell ref="A28:A29"/>
    <mergeCell ref="A31:A32"/>
    <mergeCell ref="A33:A36"/>
    <mergeCell ref="A38:A39"/>
    <mergeCell ref="A42:A43"/>
    <mergeCell ref="A47:A48"/>
    <mergeCell ref="A54:A55"/>
    <mergeCell ref="A56:A57"/>
    <mergeCell ref="A60:A62"/>
    <mergeCell ref="A63:A64"/>
    <mergeCell ref="A65:A67"/>
    <mergeCell ref="A69:A70"/>
    <mergeCell ref="A74:A75"/>
    <mergeCell ref="A78:A79"/>
    <mergeCell ref="A81:A82"/>
    <mergeCell ref="A83:A84"/>
    <mergeCell ref="A85:A86"/>
    <mergeCell ref="A87:A88"/>
    <mergeCell ref="A89:A90"/>
    <mergeCell ref="A91:A92"/>
    <mergeCell ref="A93:A94"/>
    <mergeCell ref="A95:A96"/>
    <mergeCell ref="A97:A98"/>
    <mergeCell ref="A99:A100"/>
    <mergeCell ref="A101:A102"/>
    <mergeCell ref="A103:A104"/>
    <mergeCell ref="A105:A106"/>
    <mergeCell ref="A107:A108"/>
    <mergeCell ref="A109:A110"/>
    <mergeCell ref="A111:A112"/>
    <mergeCell ref="A113:A114"/>
    <mergeCell ref="A115:A116"/>
    <mergeCell ref="A117:A118"/>
    <mergeCell ref="A119:A120"/>
    <mergeCell ref="A121:A122"/>
    <mergeCell ref="A123:A124"/>
    <mergeCell ref="A125:A127"/>
    <mergeCell ref="A128:A129"/>
    <mergeCell ref="A130:A132"/>
    <mergeCell ref="A133:A134"/>
    <mergeCell ref="A135:A136"/>
    <mergeCell ref="A137:A139"/>
    <mergeCell ref="A140:A141"/>
    <mergeCell ref="A142:A143"/>
    <mergeCell ref="A144:A146"/>
    <mergeCell ref="A147:A148"/>
    <mergeCell ref="A149:A150"/>
    <mergeCell ref="A151:A154"/>
    <mergeCell ref="A155:A157"/>
    <mergeCell ref="A158:A160"/>
    <mergeCell ref="A161:A162"/>
    <mergeCell ref="A163:A164"/>
    <mergeCell ref="A165:A166"/>
    <mergeCell ref="A167:A168"/>
    <mergeCell ref="A169:A170"/>
    <mergeCell ref="A171:A172"/>
    <mergeCell ref="A173:A174"/>
    <mergeCell ref="A175:A176"/>
    <mergeCell ref="A177:A178"/>
    <mergeCell ref="A179:A180"/>
    <mergeCell ref="A181:A182"/>
    <mergeCell ref="A183:A184"/>
    <mergeCell ref="A185:A186"/>
    <mergeCell ref="A187:A188"/>
    <mergeCell ref="A189:A190"/>
    <mergeCell ref="A191:A192"/>
    <mergeCell ref="A193:A195"/>
    <mergeCell ref="A196:A197"/>
    <mergeCell ref="A198:A199"/>
    <mergeCell ref="A200:A202"/>
    <mergeCell ref="A203:A204"/>
    <mergeCell ref="A205:A206"/>
    <mergeCell ref="A207:A209"/>
    <mergeCell ref="A210:A211"/>
    <mergeCell ref="A212:A213"/>
    <mergeCell ref="A214:A215"/>
    <mergeCell ref="A216:A217"/>
    <mergeCell ref="A218:A220"/>
    <mergeCell ref="A221:A223"/>
    <mergeCell ref="A224:A225"/>
    <mergeCell ref="A226:A228"/>
    <mergeCell ref="A229:A230"/>
    <mergeCell ref="A231:A232"/>
    <mergeCell ref="A233:A234"/>
    <mergeCell ref="A235:A236"/>
    <mergeCell ref="B3:B5"/>
    <mergeCell ref="C3:C5"/>
    <mergeCell ref="D3:D5"/>
    <mergeCell ref="E3:E5"/>
    <mergeCell ref="F3:F5"/>
    <mergeCell ref="G3:G5"/>
    <mergeCell ref="H3:H5"/>
    <mergeCell ref="O3:O5"/>
  </mergeCells>
  <conditionalFormatting sqref="D7">
    <cfRule type="duplicateValues" dxfId="0" priority="231"/>
  </conditionalFormatting>
  <conditionalFormatting sqref="D8">
    <cfRule type="duplicateValues" dxfId="0" priority="230"/>
  </conditionalFormatting>
  <conditionalFormatting sqref="D9">
    <cfRule type="duplicateValues" dxfId="0" priority="229"/>
  </conditionalFormatting>
  <conditionalFormatting sqref="D10">
    <cfRule type="duplicateValues" dxfId="0" priority="185"/>
  </conditionalFormatting>
  <conditionalFormatting sqref="D11">
    <cfRule type="duplicateValues" dxfId="0" priority="201"/>
  </conditionalFormatting>
  <conditionalFormatting sqref="D12">
    <cfRule type="duplicateValues" dxfId="0" priority="184"/>
  </conditionalFormatting>
  <conditionalFormatting sqref="D13">
    <cfRule type="duplicateValues" dxfId="0" priority="183"/>
  </conditionalFormatting>
  <conditionalFormatting sqref="D14">
    <cfRule type="duplicateValues" dxfId="0" priority="182"/>
  </conditionalFormatting>
  <conditionalFormatting sqref="D15">
    <cfRule type="duplicateValues" dxfId="0" priority="181"/>
  </conditionalFormatting>
  <conditionalFormatting sqref="D16">
    <cfRule type="duplicateValues" dxfId="0" priority="228"/>
  </conditionalFormatting>
  <conditionalFormatting sqref="D17">
    <cfRule type="duplicateValues" dxfId="0" priority="227"/>
  </conditionalFormatting>
  <conditionalFormatting sqref="D18">
    <cfRule type="duplicateValues" dxfId="0" priority="226"/>
  </conditionalFormatting>
  <conditionalFormatting sqref="D19">
    <cfRule type="duplicateValues" dxfId="0" priority="225"/>
  </conditionalFormatting>
  <conditionalFormatting sqref="D22">
    <cfRule type="duplicateValues" dxfId="0" priority="223"/>
  </conditionalFormatting>
  <conditionalFormatting sqref="D23">
    <cfRule type="duplicateValues" dxfId="0" priority="180"/>
  </conditionalFormatting>
  <conditionalFormatting sqref="D24">
    <cfRule type="duplicateValues" dxfId="0" priority="222"/>
  </conditionalFormatting>
  <conditionalFormatting sqref="D25">
    <cfRule type="duplicateValues" dxfId="0" priority="221"/>
  </conditionalFormatting>
  <conditionalFormatting sqref="D26">
    <cfRule type="duplicateValues" dxfId="0" priority="220"/>
  </conditionalFormatting>
  <conditionalFormatting sqref="D27">
    <cfRule type="duplicateValues" dxfId="0" priority="219"/>
  </conditionalFormatting>
  <conditionalFormatting sqref="D28">
    <cfRule type="duplicateValues" dxfId="0" priority="218"/>
  </conditionalFormatting>
  <conditionalFormatting sqref="D29">
    <cfRule type="duplicateValues" dxfId="0" priority="179"/>
  </conditionalFormatting>
  <conditionalFormatting sqref="D30">
    <cfRule type="duplicateValues" dxfId="0" priority="217"/>
  </conditionalFormatting>
  <conditionalFormatting sqref="D31">
    <cfRule type="duplicateValues" dxfId="0" priority="216"/>
  </conditionalFormatting>
  <conditionalFormatting sqref="D32">
    <cfRule type="duplicateValues" dxfId="0" priority="178"/>
  </conditionalFormatting>
  <conditionalFormatting sqref="D33">
    <cfRule type="duplicateValues" dxfId="0" priority="215"/>
  </conditionalFormatting>
  <conditionalFormatting sqref="D34">
    <cfRule type="duplicateValues" dxfId="0" priority="177"/>
  </conditionalFormatting>
  <conditionalFormatting sqref="D35">
    <cfRule type="duplicateValues" dxfId="0" priority="176"/>
  </conditionalFormatting>
  <conditionalFormatting sqref="D36">
    <cfRule type="duplicateValues" dxfId="0" priority="175"/>
  </conditionalFormatting>
  <conditionalFormatting sqref="D37">
    <cfRule type="duplicateValues" dxfId="0" priority="214"/>
  </conditionalFormatting>
  <conditionalFormatting sqref="D38">
    <cfRule type="duplicateValues" dxfId="0" priority="213"/>
  </conditionalFormatting>
  <conditionalFormatting sqref="D39">
    <cfRule type="duplicateValues" dxfId="0" priority="174"/>
  </conditionalFormatting>
  <conditionalFormatting sqref="D40">
    <cfRule type="duplicateValues" dxfId="0" priority="212"/>
  </conditionalFormatting>
  <conditionalFormatting sqref="D41">
    <cfRule type="duplicateValues" dxfId="0" priority="211"/>
  </conditionalFormatting>
  <conditionalFormatting sqref="D42">
    <cfRule type="duplicateValues" dxfId="0" priority="210"/>
  </conditionalFormatting>
  <conditionalFormatting sqref="D43">
    <cfRule type="duplicateValues" dxfId="0" priority="173"/>
  </conditionalFormatting>
  <conditionalFormatting sqref="D44">
    <cfRule type="duplicateValues" dxfId="0" priority="209"/>
  </conditionalFormatting>
  <conditionalFormatting sqref="D45">
    <cfRule type="duplicateValues" dxfId="0" priority="208"/>
  </conditionalFormatting>
  <conditionalFormatting sqref="D46">
    <cfRule type="duplicateValues" dxfId="0" priority="207"/>
  </conditionalFormatting>
  <conditionalFormatting sqref="D47">
    <cfRule type="duplicateValues" dxfId="0" priority="206"/>
  </conditionalFormatting>
  <conditionalFormatting sqref="D48">
    <cfRule type="duplicateValues" dxfId="0" priority="172"/>
  </conditionalFormatting>
  <conditionalFormatting sqref="D49">
    <cfRule type="duplicateValues" dxfId="0" priority="205"/>
  </conditionalFormatting>
  <conditionalFormatting sqref="D50">
    <cfRule type="duplicateValues" dxfId="0" priority="204"/>
  </conditionalFormatting>
  <conditionalFormatting sqref="D51">
    <cfRule type="duplicateValues" dxfId="0" priority="203"/>
  </conditionalFormatting>
  <conditionalFormatting sqref="D52">
    <cfRule type="duplicateValues" dxfId="0" priority="202"/>
  </conditionalFormatting>
  <conditionalFormatting sqref="D54">
    <cfRule type="duplicateValues" dxfId="0" priority="200"/>
  </conditionalFormatting>
  <conditionalFormatting sqref="D55">
    <cfRule type="duplicateValues" dxfId="0" priority="171"/>
  </conditionalFormatting>
  <conditionalFormatting sqref="D56">
    <cfRule type="duplicateValues" dxfId="0" priority="170"/>
  </conditionalFormatting>
  <conditionalFormatting sqref="D57">
    <cfRule type="duplicateValues" dxfId="0" priority="169"/>
  </conditionalFormatting>
  <conditionalFormatting sqref="D58">
    <cfRule type="duplicateValues" dxfId="0" priority="199"/>
  </conditionalFormatting>
  <conditionalFormatting sqref="D59">
    <cfRule type="duplicateValues" dxfId="0" priority="198"/>
  </conditionalFormatting>
  <conditionalFormatting sqref="D60">
    <cfRule type="duplicateValues" dxfId="0" priority="197"/>
  </conditionalFormatting>
  <conditionalFormatting sqref="D61">
    <cfRule type="duplicateValues" dxfId="0" priority="168"/>
  </conditionalFormatting>
  <conditionalFormatting sqref="D62">
    <cfRule type="duplicateValues" dxfId="0" priority="167"/>
  </conditionalFormatting>
  <conditionalFormatting sqref="D63">
    <cfRule type="duplicateValues" dxfId="0" priority="196"/>
  </conditionalFormatting>
  <conditionalFormatting sqref="D64">
    <cfRule type="duplicateValues" dxfId="0" priority="166"/>
  </conditionalFormatting>
  <conditionalFormatting sqref="D65">
    <cfRule type="duplicateValues" dxfId="0" priority="195"/>
  </conditionalFormatting>
  <conditionalFormatting sqref="D66">
    <cfRule type="duplicateValues" dxfId="0" priority="165"/>
  </conditionalFormatting>
  <conditionalFormatting sqref="D67">
    <cfRule type="duplicateValues" dxfId="0" priority="164"/>
  </conditionalFormatting>
  <conditionalFormatting sqref="D68">
    <cfRule type="duplicateValues" dxfId="0" priority="194"/>
  </conditionalFormatting>
  <conditionalFormatting sqref="D69">
    <cfRule type="duplicateValues" dxfId="0" priority="163"/>
  </conditionalFormatting>
  <conditionalFormatting sqref="D70">
    <cfRule type="duplicateValues" dxfId="0" priority="162"/>
  </conditionalFormatting>
  <conditionalFormatting sqref="D71">
    <cfRule type="duplicateValues" dxfId="0" priority="193"/>
  </conditionalFormatting>
  <conditionalFormatting sqref="D72">
    <cfRule type="duplicateValues" dxfId="0" priority="192"/>
  </conditionalFormatting>
  <conditionalFormatting sqref="D73">
    <cfRule type="duplicateValues" dxfId="0" priority="191"/>
  </conditionalFormatting>
  <conditionalFormatting sqref="D75">
    <cfRule type="duplicateValues" dxfId="0" priority="161"/>
  </conditionalFormatting>
  <conditionalFormatting sqref="D77">
    <cfRule type="duplicateValues" dxfId="0" priority="190"/>
  </conditionalFormatting>
  <conditionalFormatting sqref="D78">
    <cfRule type="duplicateValues" dxfId="0" priority="189"/>
  </conditionalFormatting>
  <conditionalFormatting sqref="D79">
    <cfRule type="duplicateValues" dxfId="0" priority="160"/>
  </conditionalFormatting>
  <conditionalFormatting sqref="D81">
    <cfRule type="duplicateValues" dxfId="0" priority="188"/>
  </conditionalFormatting>
  <conditionalFormatting sqref="D82">
    <cfRule type="duplicateValues" dxfId="0" priority="159"/>
  </conditionalFormatting>
  <conditionalFormatting sqref="D83">
    <cfRule type="duplicateValues" dxfId="0" priority="158"/>
  </conditionalFormatting>
  <conditionalFormatting sqref="D84">
    <cfRule type="duplicateValues" dxfId="0" priority="157"/>
  </conditionalFormatting>
  <conditionalFormatting sqref="D85">
    <cfRule type="duplicateValues" dxfId="0" priority="156"/>
  </conditionalFormatting>
  <conditionalFormatting sqref="D86">
    <cfRule type="duplicateValues" dxfId="0" priority="155"/>
  </conditionalFormatting>
  <conditionalFormatting sqref="D87">
    <cfRule type="duplicateValues" dxfId="0" priority="154"/>
  </conditionalFormatting>
  <conditionalFormatting sqref="D88">
    <cfRule type="duplicateValues" dxfId="0" priority="153"/>
  </conditionalFormatting>
  <conditionalFormatting sqref="D89">
    <cfRule type="duplicateValues" dxfId="0" priority="152"/>
  </conditionalFormatting>
  <conditionalFormatting sqref="D90">
    <cfRule type="duplicateValues" dxfId="0" priority="151"/>
  </conditionalFormatting>
  <conditionalFormatting sqref="D91">
    <cfRule type="duplicateValues" dxfId="0" priority="150"/>
  </conditionalFormatting>
  <conditionalFormatting sqref="D92">
    <cfRule type="duplicateValues" dxfId="0" priority="149"/>
  </conditionalFormatting>
  <conditionalFormatting sqref="D93">
    <cfRule type="duplicateValues" dxfId="0" priority="148"/>
  </conditionalFormatting>
  <conditionalFormatting sqref="D94">
    <cfRule type="duplicateValues" dxfId="0" priority="147"/>
  </conditionalFormatting>
  <conditionalFormatting sqref="D95">
    <cfRule type="duplicateValues" dxfId="0" priority="146"/>
  </conditionalFormatting>
  <conditionalFormatting sqref="D96">
    <cfRule type="duplicateValues" dxfId="0" priority="145"/>
  </conditionalFormatting>
  <conditionalFormatting sqref="D97">
    <cfRule type="duplicateValues" dxfId="0" priority="144"/>
  </conditionalFormatting>
  <conditionalFormatting sqref="D98">
    <cfRule type="duplicateValues" dxfId="0" priority="143"/>
  </conditionalFormatting>
  <conditionalFormatting sqref="D99">
    <cfRule type="duplicateValues" dxfId="0" priority="142"/>
  </conditionalFormatting>
  <conditionalFormatting sqref="D100">
    <cfRule type="duplicateValues" dxfId="0" priority="141"/>
  </conditionalFormatting>
  <conditionalFormatting sqref="D101">
    <cfRule type="duplicateValues" dxfId="0" priority="140"/>
  </conditionalFormatting>
  <conditionalFormatting sqref="D102">
    <cfRule type="duplicateValues" dxfId="0" priority="139"/>
  </conditionalFormatting>
  <conditionalFormatting sqref="D103">
    <cfRule type="duplicateValues" dxfId="0" priority="138"/>
  </conditionalFormatting>
  <conditionalFormatting sqref="D104">
    <cfRule type="duplicateValues" dxfId="0" priority="137"/>
  </conditionalFormatting>
  <conditionalFormatting sqref="D105">
    <cfRule type="duplicateValues" dxfId="0" priority="136"/>
  </conditionalFormatting>
  <conditionalFormatting sqref="D106">
    <cfRule type="duplicateValues" dxfId="0" priority="135"/>
  </conditionalFormatting>
  <conditionalFormatting sqref="D107">
    <cfRule type="duplicateValues" dxfId="0" priority="134"/>
  </conditionalFormatting>
  <conditionalFormatting sqref="D108">
    <cfRule type="duplicateValues" dxfId="0" priority="133"/>
  </conditionalFormatting>
  <conditionalFormatting sqref="D109">
    <cfRule type="duplicateValues" dxfId="0" priority="187"/>
  </conditionalFormatting>
  <conditionalFormatting sqref="D110">
    <cfRule type="duplicateValues" dxfId="0" priority="132"/>
  </conditionalFormatting>
  <conditionalFormatting sqref="D111">
    <cfRule type="duplicateValues" dxfId="0" priority="131"/>
  </conditionalFormatting>
  <conditionalFormatting sqref="D112">
    <cfRule type="duplicateValues" dxfId="0" priority="130"/>
  </conditionalFormatting>
  <conditionalFormatting sqref="D113">
    <cfRule type="duplicateValues" dxfId="0" priority="129"/>
  </conditionalFormatting>
  <conditionalFormatting sqref="D114">
    <cfRule type="duplicateValues" dxfId="0" priority="128"/>
  </conditionalFormatting>
  <conditionalFormatting sqref="D115">
    <cfRule type="duplicateValues" dxfId="0" priority="127"/>
  </conditionalFormatting>
  <conditionalFormatting sqref="D116">
    <cfRule type="duplicateValues" dxfId="0" priority="126"/>
  </conditionalFormatting>
  <conditionalFormatting sqref="D117">
    <cfRule type="duplicateValues" dxfId="0" priority="125"/>
  </conditionalFormatting>
  <conditionalFormatting sqref="D118">
    <cfRule type="duplicateValues" dxfId="0" priority="124"/>
  </conditionalFormatting>
  <conditionalFormatting sqref="D119">
    <cfRule type="duplicateValues" dxfId="0" priority="123"/>
  </conditionalFormatting>
  <conditionalFormatting sqref="D120">
    <cfRule type="duplicateValues" dxfId="0" priority="122"/>
  </conditionalFormatting>
  <conditionalFormatting sqref="D121">
    <cfRule type="duplicateValues" dxfId="0" priority="121"/>
  </conditionalFormatting>
  <conditionalFormatting sqref="D122">
    <cfRule type="duplicateValues" dxfId="0" priority="120"/>
  </conditionalFormatting>
  <conditionalFormatting sqref="D123">
    <cfRule type="duplicateValues" dxfId="0" priority="119"/>
  </conditionalFormatting>
  <conditionalFormatting sqref="D124">
    <cfRule type="duplicateValues" dxfId="0" priority="118"/>
  </conditionalFormatting>
  <conditionalFormatting sqref="D125">
    <cfRule type="duplicateValues" dxfId="0" priority="117"/>
  </conditionalFormatting>
  <conditionalFormatting sqref="D126">
    <cfRule type="duplicateValues" dxfId="0" priority="116"/>
  </conditionalFormatting>
  <conditionalFormatting sqref="D127">
    <cfRule type="duplicateValues" dxfId="0" priority="115"/>
  </conditionalFormatting>
  <conditionalFormatting sqref="D128">
    <cfRule type="duplicateValues" dxfId="0" priority="114"/>
  </conditionalFormatting>
  <conditionalFormatting sqref="D129">
    <cfRule type="duplicateValues" dxfId="0" priority="113"/>
  </conditionalFormatting>
  <conditionalFormatting sqref="D130">
    <cfRule type="duplicateValues" dxfId="0" priority="112"/>
  </conditionalFormatting>
  <conditionalFormatting sqref="D131">
    <cfRule type="duplicateValues" dxfId="0" priority="111"/>
  </conditionalFormatting>
  <conditionalFormatting sqref="D132">
    <cfRule type="duplicateValues" dxfId="0" priority="110"/>
  </conditionalFormatting>
  <conditionalFormatting sqref="D133">
    <cfRule type="duplicateValues" dxfId="0" priority="109"/>
  </conditionalFormatting>
  <conditionalFormatting sqref="D134">
    <cfRule type="duplicateValues" dxfId="0" priority="108"/>
  </conditionalFormatting>
  <conditionalFormatting sqref="D135">
    <cfRule type="duplicateValues" dxfId="0" priority="107"/>
  </conditionalFormatting>
  <conditionalFormatting sqref="D136">
    <cfRule type="duplicateValues" dxfId="0" priority="106"/>
  </conditionalFormatting>
  <conditionalFormatting sqref="D137">
    <cfRule type="duplicateValues" dxfId="0" priority="105"/>
  </conditionalFormatting>
  <conditionalFormatting sqref="D138">
    <cfRule type="duplicateValues" dxfId="0" priority="104"/>
  </conditionalFormatting>
  <conditionalFormatting sqref="D139">
    <cfRule type="duplicateValues" dxfId="0" priority="103"/>
  </conditionalFormatting>
  <conditionalFormatting sqref="D140">
    <cfRule type="duplicateValues" dxfId="0" priority="102"/>
  </conditionalFormatting>
  <conditionalFormatting sqref="D141">
    <cfRule type="duplicateValues" dxfId="0" priority="101"/>
  </conditionalFormatting>
  <conditionalFormatting sqref="D142">
    <cfRule type="duplicateValues" dxfId="0" priority="100"/>
  </conditionalFormatting>
  <conditionalFormatting sqref="D143">
    <cfRule type="duplicateValues" dxfId="0" priority="99"/>
  </conditionalFormatting>
  <conditionalFormatting sqref="D144">
    <cfRule type="duplicateValues" dxfId="0" priority="98"/>
  </conditionalFormatting>
  <conditionalFormatting sqref="D145">
    <cfRule type="duplicateValues" dxfId="0" priority="97"/>
  </conditionalFormatting>
  <conditionalFormatting sqref="D146">
    <cfRule type="duplicateValues" dxfId="0" priority="96"/>
  </conditionalFormatting>
  <conditionalFormatting sqref="D147">
    <cfRule type="duplicateValues" dxfId="0" priority="95"/>
  </conditionalFormatting>
  <conditionalFormatting sqref="D148">
    <cfRule type="duplicateValues" dxfId="0" priority="94"/>
  </conditionalFormatting>
  <conditionalFormatting sqref="D149">
    <cfRule type="duplicateValues" dxfId="0" priority="93"/>
  </conditionalFormatting>
  <conditionalFormatting sqref="D150">
    <cfRule type="duplicateValues" dxfId="0" priority="92"/>
  </conditionalFormatting>
  <conditionalFormatting sqref="D151">
    <cfRule type="duplicateValues" dxfId="0" priority="91"/>
  </conditionalFormatting>
  <conditionalFormatting sqref="D152">
    <cfRule type="duplicateValues" dxfId="0" priority="90"/>
  </conditionalFormatting>
  <conditionalFormatting sqref="D153">
    <cfRule type="duplicateValues" dxfId="0" priority="89"/>
  </conditionalFormatting>
  <conditionalFormatting sqref="D154">
    <cfRule type="duplicateValues" dxfId="0" priority="88"/>
  </conditionalFormatting>
  <conditionalFormatting sqref="D155">
    <cfRule type="duplicateValues" dxfId="0" priority="87"/>
  </conditionalFormatting>
  <conditionalFormatting sqref="D156">
    <cfRule type="duplicateValues" dxfId="0" priority="86"/>
  </conditionalFormatting>
  <conditionalFormatting sqref="D157">
    <cfRule type="duplicateValues" dxfId="0" priority="85"/>
  </conditionalFormatting>
  <conditionalFormatting sqref="D158">
    <cfRule type="duplicateValues" dxfId="0" priority="84"/>
  </conditionalFormatting>
  <conditionalFormatting sqref="D159">
    <cfRule type="duplicateValues" dxfId="0" priority="83"/>
  </conditionalFormatting>
  <conditionalFormatting sqref="D160">
    <cfRule type="duplicateValues" dxfId="0" priority="82"/>
  </conditionalFormatting>
  <conditionalFormatting sqref="D161">
    <cfRule type="duplicateValues" dxfId="0" priority="81"/>
  </conditionalFormatting>
  <conditionalFormatting sqref="D162">
    <cfRule type="duplicateValues" dxfId="0" priority="80"/>
  </conditionalFormatting>
  <conditionalFormatting sqref="D163">
    <cfRule type="duplicateValues" dxfId="0" priority="79"/>
  </conditionalFormatting>
  <conditionalFormatting sqref="D164">
    <cfRule type="duplicateValues" dxfId="0" priority="78"/>
  </conditionalFormatting>
  <conditionalFormatting sqref="D165">
    <cfRule type="duplicateValues" dxfId="0" priority="77"/>
  </conditionalFormatting>
  <conditionalFormatting sqref="D166">
    <cfRule type="duplicateValues" dxfId="0" priority="76"/>
  </conditionalFormatting>
  <conditionalFormatting sqref="D167">
    <cfRule type="duplicateValues" dxfId="0" priority="75"/>
  </conditionalFormatting>
  <conditionalFormatting sqref="D168">
    <cfRule type="duplicateValues" dxfId="0" priority="74"/>
  </conditionalFormatting>
  <conditionalFormatting sqref="D169">
    <cfRule type="duplicateValues" dxfId="0" priority="73"/>
  </conditionalFormatting>
  <conditionalFormatting sqref="D170">
    <cfRule type="duplicateValues" dxfId="0" priority="72"/>
  </conditionalFormatting>
  <conditionalFormatting sqref="D171">
    <cfRule type="duplicateValues" dxfId="0" priority="71"/>
  </conditionalFormatting>
  <conditionalFormatting sqref="D172">
    <cfRule type="duplicateValues" dxfId="0" priority="70"/>
  </conditionalFormatting>
  <conditionalFormatting sqref="D173">
    <cfRule type="duplicateValues" dxfId="0" priority="69"/>
  </conditionalFormatting>
  <conditionalFormatting sqref="D174">
    <cfRule type="duplicateValues" dxfId="0" priority="68"/>
  </conditionalFormatting>
  <conditionalFormatting sqref="D175">
    <cfRule type="duplicateValues" dxfId="0" priority="67"/>
  </conditionalFormatting>
  <conditionalFormatting sqref="D176">
    <cfRule type="duplicateValues" dxfId="0" priority="66"/>
  </conditionalFormatting>
  <conditionalFormatting sqref="D177">
    <cfRule type="duplicateValues" dxfId="0" priority="65"/>
  </conditionalFormatting>
  <conditionalFormatting sqref="D178">
    <cfRule type="duplicateValues" dxfId="0" priority="64"/>
  </conditionalFormatting>
  <conditionalFormatting sqref="D179">
    <cfRule type="duplicateValues" dxfId="0" priority="63"/>
  </conditionalFormatting>
  <conditionalFormatting sqref="D180">
    <cfRule type="duplicateValues" dxfId="0" priority="62"/>
  </conditionalFormatting>
  <conditionalFormatting sqref="D181">
    <cfRule type="duplicateValues" dxfId="0" priority="61"/>
  </conditionalFormatting>
  <conditionalFormatting sqref="D182">
    <cfRule type="duplicateValues" dxfId="0" priority="60"/>
  </conditionalFormatting>
  <conditionalFormatting sqref="D183">
    <cfRule type="duplicateValues" dxfId="0" priority="59"/>
  </conditionalFormatting>
  <conditionalFormatting sqref="D184">
    <cfRule type="duplicateValues" dxfId="0" priority="58"/>
  </conditionalFormatting>
  <conditionalFormatting sqref="D185">
    <cfRule type="duplicateValues" dxfId="0" priority="57"/>
  </conditionalFormatting>
  <conditionalFormatting sqref="D186">
    <cfRule type="duplicateValues" dxfId="0" priority="56"/>
  </conditionalFormatting>
  <conditionalFormatting sqref="D187">
    <cfRule type="duplicateValues" dxfId="0" priority="55"/>
  </conditionalFormatting>
  <conditionalFormatting sqref="D188">
    <cfRule type="duplicateValues" dxfId="0" priority="54"/>
  </conditionalFormatting>
  <conditionalFormatting sqref="D189">
    <cfRule type="duplicateValues" dxfId="0" priority="53"/>
  </conditionalFormatting>
  <conditionalFormatting sqref="D190">
    <cfRule type="duplicateValues" dxfId="0" priority="52"/>
  </conditionalFormatting>
  <conditionalFormatting sqref="D191">
    <cfRule type="duplicateValues" dxfId="0" priority="51"/>
  </conditionalFormatting>
  <conditionalFormatting sqref="D192">
    <cfRule type="duplicateValues" dxfId="0" priority="50"/>
  </conditionalFormatting>
  <conditionalFormatting sqref="D193">
    <cfRule type="duplicateValues" dxfId="0" priority="49"/>
  </conditionalFormatting>
  <conditionalFormatting sqref="D194">
    <cfRule type="duplicateValues" dxfId="0" priority="48"/>
  </conditionalFormatting>
  <conditionalFormatting sqref="D195">
    <cfRule type="duplicateValues" dxfId="0" priority="47"/>
  </conditionalFormatting>
  <conditionalFormatting sqref="D196">
    <cfRule type="duplicateValues" dxfId="0" priority="46"/>
  </conditionalFormatting>
  <conditionalFormatting sqref="D197">
    <cfRule type="duplicateValues" dxfId="0" priority="45"/>
  </conditionalFormatting>
  <conditionalFormatting sqref="D198">
    <cfRule type="duplicateValues" dxfId="0" priority="44"/>
  </conditionalFormatting>
  <conditionalFormatting sqref="D199">
    <cfRule type="duplicateValues" dxfId="0" priority="43"/>
  </conditionalFormatting>
  <conditionalFormatting sqref="D200">
    <cfRule type="duplicateValues" dxfId="0" priority="42"/>
  </conditionalFormatting>
  <conditionalFormatting sqref="D201">
    <cfRule type="duplicateValues" dxfId="0" priority="41"/>
  </conditionalFormatting>
  <conditionalFormatting sqref="D202">
    <cfRule type="duplicateValues" dxfId="0" priority="40"/>
  </conditionalFormatting>
  <conditionalFormatting sqref="D203">
    <cfRule type="duplicateValues" dxfId="0" priority="39"/>
  </conditionalFormatting>
  <conditionalFormatting sqref="D204">
    <cfRule type="duplicateValues" dxfId="0" priority="38"/>
  </conditionalFormatting>
  <conditionalFormatting sqref="D205">
    <cfRule type="duplicateValues" dxfId="0" priority="37"/>
  </conditionalFormatting>
  <conditionalFormatting sqref="D206">
    <cfRule type="duplicateValues" dxfId="0" priority="36"/>
  </conditionalFormatting>
  <conditionalFormatting sqref="D207">
    <cfRule type="duplicateValues" dxfId="0" priority="35"/>
  </conditionalFormatting>
  <conditionalFormatting sqref="D208">
    <cfRule type="duplicateValues" dxfId="0" priority="34"/>
  </conditionalFormatting>
  <conditionalFormatting sqref="D209">
    <cfRule type="duplicateValues" dxfId="0" priority="33"/>
  </conditionalFormatting>
  <conditionalFormatting sqref="D210">
    <cfRule type="duplicateValues" dxfId="0" priority="32"/>
  </conditionalFormatting>
  <conditionalFormatting sqref="D211">
    <cfRule type="duplicateValues" dxfId="0" priority="31"/>
  </conditionalFormatting>
  <conditionalFormatting sqref="D212">
    <cfRule type="duplicateValues" dxfId="0" priority="30"/>
  </conditionalFormatting>
  <conditionalFormatting sqref="D213">
    <cfRule type="duplicateValues" dxfId="0" priority="29"/>
  </conditionalFormatting>
  <conditionalFormatting sqref="D214">
    <cfRule type="duplicateValues" dxfId="0" priority="28"/>
  </conditionalFormatting>
  <conditionalFormatting sqref="D215">
    <cfRule type="duplicateValues" dxfId="0" priority="27"/>
  </conditionalFormatting>
  <conditionalFormatting sqref="D216">
    <cfRule type="duplicateValues" dxfId="0" priority="26"/>
  </conditionalFormatting>
  <conditionalFormatting sqref="D217">
    <cfRule type="duplicateValues" dxfId="0" priority="25"/>
  </conditionalFormatting>
  <conditionalFormatting sqref="D218">
    <cfRule type="duplicateValues" dxfId="0" priority="24"/>
  </conditionalFormatting>
  <conditionalFormatting sqref="D219">
    <cfRule type="duplicateValues" dxfId="0" priority="23"/>
  </conditionalFormatting>
  <conditionalFormatting sqref="D220">
    <cfRule type="duplicateValues" dxfId="0" priority="22"/>
  </conditionalFormatting>
  <conditionalFormatting sqref="D221">
    <cfRule type="duplicateValues" dxfId="0" priority="21"/>
  </conditionalFormatting>
  <conditionalFormatting sqref="D222">
    <cfRule type="duplicateValues" dxfId="0" priority="20"/>
  </conditionalFormatting>
  <conditionalFormatting sqref="D223">
    <cfRule type="duplicateValues" dxfId="0" priority="19"/>
  </conditionalFormatting>
  <conditionalFormatting sqref="D224">
    <cfRule type="duplicateValues" dxfId="0" priority="18"/>
  </conditionalFormatting>
  <conditionalFormatting sqref="D225">
    <cfRule type="duplicateValues" dxfId="0" priority="17"/>
  </conditionalFormatting>
  <conditionalFormatting sqref="D226">
    <cfRule type="duplicateValues" dxfId="0" priority="16"/>
  </conditionalFormatting>
  <conditionalFormatting sqref="D227">
    <cfRule type="duplicateValues" dxfId="0" priority="15"/>
  </conditionalFormatting>
  <conditionalFormatting sqref="D228">
    <cfRule type="duplicateValues" dxfId="0" priority="14"/>
  </conditionalFormatting>
  <conditionalFormatting sqref="D229">
    <cfRule type="duplicateValues" dxfId="0" priority="13"/>
  </conditionalFormatting>
  <conditionalFormatting sqref="D230">
    <cfRule type="duplicateValues" dxfId="0" priority="12"/>
  </conditionalFormatting>
  <conditionalFormatting sqref="D231">
    <cfRule type="duplicateValues" dxfId="0" priority="11"/>
  </conditionalFormatting>
  <conditionalFormatting sqref="D232">
    <cfRule type="duplicateValues" dxfId="0" priority="10"/>
  </conditionalFormatting>
  <conditionalFormatting sqref="D233">
    <cfRule type="duplicateValues" dxfId="0" priority="9"/>
  </conditionalFormatting>
  <conditionalFormatting sqref="D234">
    <cfRule type="duplicateValues" dxfId="0" priority="8"/>
  </conditionalFormatting>
  <conditionalFormatting sqref="D235">
    <cfRule type="duplicateValues" dxfId="0" priority="7"/>
  </conditionalFormatting>
  <conditionalFormatting sqref="D236">
    <cfRule type="duplicateValues" dxfId="0" priority="6"/>
  </conditionalFormatting>
  <conditionalFormatting sqref="D237">
    <cfRule type="duplicateValues" dxfId="0" priority="5"/>
  </conditionalFormatting>
  <conditionalFormatting sqref="D238">
    <cfRule type="duplicateValues" dxfId="0" priority="4"/>
  </conditionalFormatting>
  <conditionalFormatting sqref="D239">
    <cfRule type="duplicateValues" dxfId="0" priority="3"/>
  </conditionalFormatting>
  <conditionalFormatting sqref="D240">
    <cfRule type="duplicateValues" dxfId="0" priority="2"/>
  </conditionalFormatting>
  <conditionalFormatting sqref="D241">
    <cfRule type="duplicateValues" dxfId="0" priority="1"/>
  </conditionalFormatting>
  <conditionalFormatting sqref="D20:D21">
    <cfRule type="duplicateValues" dxfId="0" priority="224"/>
  </conditionalFormatting>
  <conditionalFormatting sqref="D74 D76">
    <cfRule type="duplicateValues" dxfId="0" priority="186"/>
  </conditionalFormatting>
  <pageMargins left="0.354166666666667" right="0.275" top="0.511805555555556" bottom="0.51180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眼科项目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huawei</cp:lastModifiedBy>
  <dcterms:created xsi:type="dcterms:W3CDTF">2025-12-08T18:31:00Z</dcterms:created>
  <dcterms:modified xsi:type="dcterms:W3CDTF">2025-12-08T15:51:04Z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ies>
</file>