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体被" sheetId="1" r:id="rId1"/>
  </sheets>
  <definedNames>
    <definedName name="_xlnm._FilterDatabase" localSheetId="0" hidden="1">体被!$A$5:$Q$5</definedName>
    <definedName name="_xlnm.Print_Titles" localSheetId="0">体被!$3:$5</definedName>
  </definedNames>
  <calcPr calcId="144525"/>
</workbook>
</file>

<file path=xl/sharedStrings.xml><?xml version="1.0" encoding="utf-8"?>
<sst xmlns="http://schemas.openxmlformats.org/spreadsheetml/2006/main" count="729" uniqueCount="365">
  <si>
    <t>附件2</t>
  </si>
  <si>
    <t>拟整合规范体被系统类医疗服务项目价格表</t>
  </si>
  <si>
    <t>序号</t>
  </si>
  <si>
    <t>财务分类</t>
  </si>
  <si>
    <t>国家项目代码</t>
  </si>
  <si>
    <t>项目编码</t>
  </si>
  <si>
    <t>项目名称</t>
  </si>
  <si>
    <t>服务产出</t>
  </si>
  <si>
    <t>价格构成</t>
  </si>
  <si>
    <t>加收项</t>
  </si>
  <si>
    <t>扩展项</t>
  </si>
  <si>
    <t>计价单位</t>
  </si>
  <si>
    <t>价格</t>
  </si>
  <si>
    <t>计价说明</t>
  </si>
  <si>
    <t>一类</t>
  </si>
  <si>
    <t>二类</t>
  </si>
  <si>
    <t>三类</t>
  </si>
  <si>
    <t>省级</t>
  </si>
  <si>
    <t>市级</t>
  </si>
  <si>
    <t>省、市级</t>
  </si>
  <si>
    <t>县级</t>
  </si>
  <si>
    <t>H</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</si>
  <si>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</si>
  <si>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</si>
  <si>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</si>
  <si>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</si>
  <si>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</si>
  <si>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t>本项目中的“项”指：每种变应原，不同变应原可叠加收取。</t>
  </si>
  <si>
    <t>D</t>
  </si>
  <si>
    <t>012416000020000</t>
  </si>
  <si>
    <t>皮肤生理指标检查费</t>
  </si>
  <si>
    <t>通过各种方式对皮肤各项指标进行检测。</t>
  </si>
  <si>
    <t>所定价格涵盖皮肤消毒、试验操作、指标分析、出具报告等步骤所需的人力资源和基本物质资源消耗。</t>
  </si>
  <si>
    <t>未定</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</si>
  <si>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</si>
  <si>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</si>
  <si>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</si>
  <si>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</si>
  <si>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</si>
  <si>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</si>
  <si>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</si>
  <si>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</si>
  <si>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</si>
  <si>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</si>
  <si>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</si>
  <si>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</si>
  <si>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</si>
  <si>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</si>
  <si>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</si>
  <si>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01毛发镜检查</t>
  </si>
  <si>
    <t>012416000050100</t>
  </si>
  <si>
    <r>
      <rPr>
        <sz val="9"/>
        <rFont val="宋体"/>
        <charset val="134"/>
        <scheme val="minor"/>
      </rPr>
      <t>311400007</t>
    </r>
    <r>
      <rPr>
        <sz val="9"/>
        <rFont val="Calibri"/>
        <charset val="134"/>
      </rPr>
      <t>①</t>
    </r>
  </si>
  <si>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</si>
  <si>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</si>
  <si>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</si>
  <si>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</si>
  <si>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</si>
  <si>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</si>
  <si>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</si>
  <si>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</si>
  <si>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</si>
  <si>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E</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</si>
  <si>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</si>
  <si>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</si>
  <si>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</si>
  <si>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</si>
  <si>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</si>
  <si>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每个皮损以9平方厘米为基础计价，不足9平方厘米按一个计价，每增加一个皮损逐个递加收费。（5个皮损封顶）</t>
  </si>
  <si>
    <t>013114000020000</t>
  </si>
  <si>
    <t>皮损治疗费（特殊）</t>
  </si>
  <si>
    <t>通过冷冻、电凝、射频等各种能量源治疗皮损。</t>
  </si>
  <si>
    <t>所定价格涵盖皮肤消毒、特殊方式治疗等步骤所需的人力资源和基本物质资源消耗。</t>
  </si>
  <si>
    <t>每个皮损以9平方厘米为基础计价，不足9平方厘米按一个计价，每增加一个皮损逐个递加收费。</t>
  </si>
  <si>
    <t>013114000030000</t>
  </si>
  <si>
    <t>头皮微针治疗费</t>
  </si>
  <si>
    <t>通过微针刺激皮肤改善皮肤状态。</t>
  </si>
  <si>
    <t>所定价格涵盖皮肤清洁、仪器操作、观察患者反应、必要时敷药等步骤所需的人力资源和基本物质资源消耗。</t>
  </si>
  <si>
    <t>B</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</si>
  <si>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</si>
  <si>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</si>
  <si>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</si>
  <si>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</si>
  <si>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</si>
  <si>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</si>
  <si>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</si>
  <si>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</si>
  <si>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</si>
  <si>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</si>
  <si>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</si>
  <si>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</si>
  <si>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</si>
  <si>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</si>
  <si>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</si>
  <si>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自主定价</t>
  </si>
  <si>
    <t>013114000070000</t>
  </si>
  <si>
    <t>药物熏蒸治疗费</t>
  </si>
  <si>
    <t>通过熏蒸方式改善皮肤状态。</t>
  </si>
  <si>
    <t>所定价格涵盖设备准备、清洁、熏蒸、观察等步骤所需的人力资源和基本物质资源消耗。</t>
  </si>
  <si>
    <t>G</t>
  </si>
  <si>
    <t>013316000010000</t>
  </si>
  <si>
    <t>浅表异物取出费</t>
  </si>
  <si>
    <t>通过各种方式取出浅表异物。</t>
  </si>
  <si>
    <t>所定价格涵盖手术计划、术区准备、切开、分离、异物取出、处理、缝合等步骤所需的人力资源和基本物质资源消耗。</t>
  </si>
  <si>
    <t>013114000080000</t>
  </si>
  <si>
    <t>指（趾）甲治疗费</t>
  </si>
  <si>
    <t>利用药物、封包、磨削、抽吸等各种方式治疗甲疾病。</t>
  </si>
  <si>
    <t>所定价格涵盖甲上敷药、磨削等步骤所需的人力资源和基本物质资源消耗。</t>
  </si>
  <si>
    <t>01拔甲加收10元</t>
  </si>
  <si>
    <t>每甲</t>
  </si>
  <si>
    <t>013114000080001</t>
  </si>
  <si>
    <t>311400021-1</t>
  </si>
  <si>
    <t>指（趾）甲治疗费-拔甲（加收）</t>
  </si>
  <si>
    <t>013316000020000</t>
  </si>
  <si>
    <t>指（趾）甲成形费</t>
  </si>
  <si>
    <t>利用各种方式实现指（趾）甲成形。</t>
  </si>
  <si>
    <t>所定价格涵盖消毒、磨削、成形等步骤所需的人力资源和基本物质资源消耗。</t>
  </si>
  <si>
    <t>013316000030000</t>
  </si>
  <si>
    <t>浅表肿物去除费</t>
  </si>
  <si>
    <t>通过各种方式去除各部位皮肤、痣及皮下组织肿物。</t>
  </si>
  <si>
    <t>所定价格涵盖手术计划、术区准备、消毒、去除、缝合等步骤所需的人力资源和基本物质资源消耗。</t>
  </si>
  <si>
    <t>01累及重要器官或功能部位（未定）</t>
  </si>
  <si>
    <t>个</t>
  </si>
  <si>
    <t>1.每个肿物以每平方厘米为基础计价，单肿物收费不高于572元。
2.不足一个按一个计价。</t>
  </si>
  <si>
    <t>013316000030011</t>
  </si>
  <si>
    <t>331602004-1</t>
  </si>
  <si>
    <t>浅表肿物去除费-累及重要器官或功能部位（加收）</t>
  </si>
  <si>
    <t>013316000040000</t>
  </si>
  <si>
    <t>浅表恶性肿瘤去除费</t>
  </si>
  <si>
    <t>通过各种方式去除皮肤浅表恶性肿瘤。</t>
  </si>
  <si>
    <t>1.每个肿物以每平方厘米为基础计价，单肿瘤收费不高于4116元。
2.不足一个按一个计价。</t>
  </si>
  <si>
    <t>013316000040011</t>
  </si>
  <si>
    <t>331602013-1</t>
  </si>
  <si>
    <t>浅表恶性肿瘤去除费-累及重要器官或功能部位（加收）</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</si>
  <si>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</si>
  <si>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</si>
  <si>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</si>
  <si>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</si>
  <si>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1.头面部巨痣每个按10平方厘米为基础计价；躯干部巨痣每个按144平方厘米或1%体表面积为基础计价。5个巨痣封顶。
2.不足一个按一个计价。</t>
  </si>
  <si>
    <t>013316000050011</t>
  </si>
  <si>
    <t>331602007-1</t>
  </si>
  <si>
    <t>巨痣去除费-累及重要器官或功能部位（加收）</t>
  </si>
  <si>
    <t>013316000060000</t>
  </si>
  <si>
    <t>血管瘤去除费（常规）</t>
  </si>
  <si>
    <t>通过各种方式对体表和皮下组织各种类型常规血管瘤进行去除。</t>
  </si>
  <si>
    <t>01累及重要器官或功能部位加收500元</t>
  </si>
  <si>
    <t>01其他类型血管源性肿物去除</t>
  </si>
  <si>
    <t>头面部血管瘤每个按4平方厘米为基础计价；躯干部血管瘤每个按144平方厘米或1%体表面积为基础计价。单肿瘤收费不高于1600元。</t>
  </si>
  <si>
    <t>013316000060011</t>
  </si>
  <si>
    <t>331602005-1</t>
  </si>
  <si>
    <t>血管瘤去除费（常规）-累及重要器官或功能部位（加收）</t>
  </si>
  <si>
    <t>013316000060100</t>
  </si>
  <si>
    <r>
      <rPr>
        <sz val="9"/>
        <rFont val="宋体"/>
        <charset val="134"/>
        <scheme val="minor"/>
      </rPr>
      <t>331602005</t>
    </r>
    <r>
      <rPr>
        <sz val="9"/>
        <rFont val="Calibri"/>
        <charset val="134"/>
      </rPr>
      <t>①</t>
    </r>
  </si>
  <si>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</si>
  <si>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</si>
  <si>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</si>
  <si>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</si>
  <si>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t>
  </si>
  <si>
    <t>013316000070011</t>
  </si>
  <si>
    <t>331602006-1</t>
  </si>
  <si>
    <t>血管瘤去除费（复杂）-累及重要器官或功能部位（加收）</t>
  </si>
  <si>
    <t>013316000070100</t>
  </si>
  <si>
    <r>
      <rPr>
        <sz val="9"/>
        <rFont val="宋体"/>
        <charset val="134"/>
        <scheme val="minor"/>
      </rPr>
      <t>331602006</t>
    </r>
    <r>
      <rPr>
        <sz val="9"/>
        <rFont val="Calibri"/>
        <charset val="134"/>
      </rPr>
      <t>①</t>
    </r>
  </si>
  <si>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</si>
  <si>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</si>
  <si>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</si>
  <si>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</si>
  <si>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头面部脉管畸形每个按4平方厘米为基础计价；躯干部脉管畸形每个按144平方厘米或1%体表面积为基础计价。单肿瘤收费不高于1600元。</t>
  </si>
  <si>
    <t>013316000080011</t>
  </si>
  <si>
    <t>331602003-1</t>
  </si>
  <si>
    <t>脉管畸形去除费（常规）-累及重要器官或功能部位（加收）</t>
  </si>
  <si>
    <t>013316000090000</t>
  </si>
  <si>
    <t>脉管畸形去除费（复杂）</t>
  </si>
  <si>
    <t>通过各种方式去除侵犯体表多层次、富血供的脉管畸形。</t>
  </si>
  <si>
    <t>01累及重要器官或功能部位</t>
  </si>
  <si>
    <t>1.头面部脉管畸形每个按4平方厘米为基础计价；躯干部脉管畸形每个按144平方厘米或1%体表面积为基础计价。
2.本项目中的“复杂”指：侵润到皮下脂肪层、肌肉层、软骨、关节腔及易损伤重要神经的情况。</t>
  </si>
  <si>
    <t>013316000090011</t>
  </si>
  <si>
    <t>331602009-1</t>
  </si>
  <si>
    <t>脉管畸形去除费（复杂）-累及重要器官或功能部位（加收）</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</si>
  <si>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</si>
  <si>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</si>
  <si>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</si>
  <si>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t>
  </si>
  <si>
    <t>013316000100011</t>
  </si>
  <si>
    <t>331602011-1</t>
  </si>
  <si>
    <t>神经纤维瘤去除费（常规）-累及重要器官或功能部位（加收）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</si>
  <si>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</si>
  <si>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</si>
  <si>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</si>
  <si>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</si>
  <si>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t>
  </si>
  <si>
    <t>013316000110011</t>
  </si>
  <si>
    <t>331602012-1</t>
  </si>
  <si>
    <t>神经纤维瘤去除费（复杂）-累及重要器官或功能部位（加收）</t>
  </si>
  <si>
    <t>013316000120000</t>
  </si>
  <si>
    <t>瘢痕去除费</t>
  </si>
  <si>
    <t>通过各种方式去除体表瘢痕。</t>
  </si>
  <si>
    <t>01广泛皮下瘢痕粘连（未定）</t>
  </si>
  <si>
    <t>厘米</t>
  </si>
  <si>
    <t>1.本项目中的“厘米"按最大径长度计算.
2. 单个瘢痕最多收费不超过1512元。</t>
  </si>
  <si>
    <t>013316000120011</t>
  </si>
  <si>
    <t>331604015-1</t>
  </si>
  <si>
    <t>瘢痕去除费-广泛皮下瘢痕粘连（加收）</t>
  </si>
  <si>
    <t>013316000130000</t>
  </si>
  <si>
    <t>皮肤扩张器置入费</t>
  </si>
  <si>
    <t>通过各种方式置入皮肤扩张器。</t>
  </si>
  <si>
    <t>所定价格涵盖手术计划、术区准备、切开、置入、缝合等步骤所需的人力资源和基本物质资源消耗。</t>
  </si>
  <si>
    <t>01策略性延迟（未定）</t>
  </si>
  <si>
    <t>013316000130011</t>
  </si>
  <si>
    <t>331603045-1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</si>
  <si>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</si>
  <si>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</si>
  <si>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</si>
  <si>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</si>
  <si>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</si>
  <si>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</si>
  <si>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</si>
  <si>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</si>
  <si>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</si>
  <si>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</si>
  <si>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013316000160000</t>
  </si>
  <si>
    <t>组织瓣切取费</t>
  </si>
  <si>
    <t>通过各种方式取自体组织瓣。</t>
  </si>
  <si>
    <t>1.组织瓣包括骨瓣、肌肉瓣、脂肪瓣、筋膜瓣、真皮瓣、黏膜瓣等。
2.不得与其他皮瓣相关手术同时收费。</t>
  </si>
  <si>
    <t>013316000170000</t>
  </si>
  <si>
    <t>带蒂皮瓣转移费</t>
  </si>
  <si>
    <t>通过各种方式实现带蒂皮瓣的转移，修复组织缺损。</t>
  </si>
  <si>
    <t>所定价格涵盖手术计划、术区准备、取带蒂皮瓣、转移、止血、缝合等步骤所需的人力资源和基本物质资源消耗。</t>
  </si>
  <si>
    <t>01穿支皮瓣（未定）
02逆行供血皮瓣  （未定）  
03扩张皮瓣 （未定） 
04预构皮瓣（未定）</t>
  </si>
  <si>
    <t>每个皮瓣以15平方厘米为基础计价，8个皮瓣封顶。</t>
  </si>
  <si>
    <t>013316000170011</t>
  </si>
  <si>
    <t>331604024-1</t>
  </si>
  <si>
    <t>带蒂皮瓣转移费-穿支皮瓣（加收）</t>
  </si>
  <si>
    <t>013316000170012</t>
  </si>
  <si>
    <t>331604024-2</t>
  </si>
  <si>
    <t>带蒂皮瓣转移费-逆行供血皮瓣（加收）</t>
  </si>
  <si>
    <t>013316000170013</t>
  </si>
  <si>
    <t>331604024-3</t>
  </si>
  <si>
    <t>带蒂皮瓣转移费-扩张皮瓣（加收）</t>
  </si>
  <si>
    <t>013316000170014</t>
  </si>
  <si>
    <t>331604024-4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</si>
  <si>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</si>
  <si>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</si>
  <si>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</si>
  <si>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</si>
  <si>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</si>
  <si>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01穿支皮瓣（未定）            
02扩张皮瓣（未定）
03预构皮瓣（未定）</t>
  </si>
  <si>
    <t>013316000180011</t>
  </si>
  <si>
    <t>331604028-1</t>
  </si>
  <si>
    <t>游离皮瓣移植费-穿支皮瓣（加收）</t>
  </si>
  <si>
    <t>013316000180012</t>
  </si>
  <si>
    <t>331604028-2</t>
  </si>
  <si>
    <t>游离皮瓣移植费-扩张皮瓣（加收）</t>
  </si>
  <si>
    <t>013316000180013</t>
  </si>
  <si>
    <t>331604028-3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</si>
  <si>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</si>
  <si>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</si>
  <si>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</si>
  <si>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</si>
  <si>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</si>
  <si>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</si>
  <si>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</si>
  <si>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</si>
  <si>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</si>
  <si>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013316000210000</t>
  </si>
  <si>
    <t>皮管成形费</t>
  </si>
  <si>
    <t>通过各种方式形成皮管，转位移植至受区。</t>
  </si>
  <si>
    <t>所定价格涵盖手术计划、术区准备、消毒、切开、止血、缝合皮管及供区切口、包扎等步骤所需的人力资源和基本物质资源消耗。</t>
  </si>
  <si>
    <t>01跨部位（未定）</t>
  </si>
  <si>
    <t>本项目中“跨部位”的“部位”指：四肢、胸、背、腹、颅颌面。</t>
  </si>
  <si>
    <t>013316000210011</t>
  </si>
  <si>
    <t>331603004-1</t>
  </si>
  <si>
    <t>皮管成形费-跨部位（加收）</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</si>
  <si>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</si>
  <si>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</si>
  <si>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</si>
  <si>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</si>
  <si>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01预构皮瓣（未定）</t>
  </si>
  <si>
    <t>013316000220011</t>
  </si>
  <si>
    <t>330606038-1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</si>
  <si>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</si>
  <si>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</si>
  <si>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</si>
  <si>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</si>
  <si>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</si>
  <si>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</si>
  <si>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</si>
  <si>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</si>
  <si>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</si>
  <si>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</si>
  <si>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</si>
  <si>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</si>
  <si>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</si>
  <si>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</si>
  <si>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</si>
  <si>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</si>
  <si>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</si>
  <si>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</si>
  <si>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</si>
  <si>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</si>
  <si>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013316000270000</t>
  </si>
  <si>
    <t>自体皮移植费
（复杂）</t>
  </si>
  <si>
    <t>通过复杂手术切取自体皮，制备皮片移植覆盖到患者创面。</t>
  </si>
  <si>
    <t>本项目中的“复杂”指：微粒皮、网状皮、Meek皮、带毛囊游离皮、带真皮血管网游离皮片移植、细胞悬液制备的情况。</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</si>
  <si>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</si>
  <si>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</si>
  <si>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</si>
  <si>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</si>
  <si>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01异种皮移植</t>
  </si>
  <si>
    <t>异体皮制备可按“异体组织制备费”收取。</t>
  </si>
  <si>
    <t>013316000280100</t>
  </si>
  <si>
    <r>
      <rPr>
        <sz val="9"/>
        <rFont val="宋体"/>
        <charset val="134"/>
        <scheme val="minor"/>
      </rPr>
      <t>331603027</t>
    </r>
    <r>
      <rPr>
        <sz val="9"/>
        <rFont val="Calibri"/>
        <charset val="134"/>
      </rPr>
      <t>①</t>
    </r>
  </si>
  <si>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</si>
  <si>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</si>
  <si>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</si>
  <si>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</si>
  <si>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</si>
  <si>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01头面部撕/套脱伤（未定）</t>
  </si>
  <si>
    <t>013316000290011</t>
  </si>
  <si>
    <t>331602010-1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</si>
  <si>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</si>
  <si>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</si>
  <si>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</si>
  <si>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</si>
  <si>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</si>
  <si>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</si>
  <si>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</si>
  <si>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</si>
  <si>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</si>
  <si>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</si>
  <si>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</si>
  <si>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</si>
  <si>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</si>
  <si>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</si>
  <si>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</si>
  <si>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</si>
  <si>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</si>
  <si>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</si>
  <si>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</si>
  <si>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</si>
  <si>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</si>
  <si>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</si>
  <si>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</si>
  <si>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</si>
  <si>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013316000320000</t>
  </si>
  <si>
    <t>创面扩创费</t>
  </si>
  <si>
    <t>去除患者创面的坏死组织和炎性肉芽组织。</t>
  </si>
  <si>
    <t>所定价格涵盖手术计划、术区准备、消毒、清创、止血清洗等步骤所需的人力资源和基本物质资源消耗。</t>
  </si>
  <si>
    <t>01烧伤浸浴扩创加收30元</t>
  </si>
  <si>
    <t>013316000320011</t>
  </si>
  <si>
    <t>331603002-1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</si>
  <si>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</si>
  <si>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</si>
  <si>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</si>
  <si>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</si>
  <si>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</si>
  <si>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最高限额2100元</t>
  </si>
  <si>
    <t>013316000340000</t>
  </si>
  <si>
    <t>异体组织制备费</t>
  </si>
  <si>
    <t>通过各种方式制备可供移植的异体组织。</t>
  </si>
  <si>
    <t>所定价格涵盖手术计划、术区准备、切开、组织采集、制备处理等步骤所需的人力资源和基本物质资源消耗。</t>
  </si>
  <si>
    <t>01异种组织制备</t>
  </si>
  <si>
    <t>013316000340100</t>
  </si>
  <si>
    <r>
      <rPr>
        <sz val="9"/>
        <rFont val="宋体"/>
        <charset val="134"/>
        <scheme val="minor"/>
      </rPr>
      <t>331603018</t>
    </r>
    <r>
      <rPr>
        <sz val="9"/>
        <rFont val="Calibri"/>
        <charset val="134"/>
      </rPr>
      <t>①</t>
    </r>
  </si>
  <si>
    <t>异体组织制备费-异种组织制备（扩展）</t>
  </si>
  <si>
    <t>使用说明：
1.本项目价格以体被系统为重点，按照体被系统相关医疗服务产出设立价格项目。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所定价格属于政府指导价为最高限价，下浮不限。同时，医疗机构申报的技术改良进步项目，可采取“现有项目兼容”方式简化处理，无需申报新增医疗服务价格项目，直接按照对应的整合项目执行即可。
3.本项目价格所称“价格构成”，指项目价格应涵盖的各类资源消耗，用于确定计价单元的边界，是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项目价格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5.本项目价格所称“扩展项”，指同一项目下以不同方式提供或在不同场景应用时，只扩展价格项目适用范围、不额外加价的一类子项，子项的价格按主项目执行。
6. 本项目价格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7.本项目价格中手术项目若需病理取样，地方医疗保障部门定价时应考虑在原项目的价格构成中包含标本的留取和送检。
8.本项目价格中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项目价格所称“儿童”，指6周岁及以下，周岁的计算方法以法律的相关规定为准。
9.本项目价格中其他学科开展相应项目时，可据实收费。
10.本项目价格价格构成中所称的“穿刺”为主项操作涉及的必要穿刺技术，价格构成中的穿刺操作不可收取相关费用；独立穿刺项目可按相应治疗价格项目收取。
11.本项目价格中涉及“包括……”“…… 等”的，属于开放型表述，所指对象不仅局限于表述中列明的事项，也包括未列明的同类事项。
12.本项目价格所称的重要器官或功能部位，指眼、耳、口、鼻、会阴、生殖器。</t>
  </si>
</sst>
</file>

<file path=xl/styles.xml><?xml version="1.0" encoding="utf-8"?>
<styleSheet xmlns="http://schemas.openxmlformats.org/spreadsheetml/2006/main">
  <numFmts count="6">
    <numFmt numFmtId="176" formatCode="0_ "/>
    <numFmt numFmtId="177" formatCode="0_);[Red]\(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2"/>
      <name val="宋体"/>
      <charset val="134"/>
      <scheme val="minor"/>
    </font>
    <font>
      <sz val="10"/>
      <name val="宋体"/>
      <charset val="134"/>
      <scheme val="minor"/>
    </font>
    <font>
      <sz val="12"/>
      <name val="黑体"/>
      <charset val="134"/>
    </font>
    <font>
      <b/>
      <sz val="12"/>
      <name val="宋体"/>
      <charset val="134"/>
      <scheme val="minor"/>
    </font>
    <font>
      <b/>
      <sz val="10"/>
      <name val="宋体"/>
      <charset val="134"/>
      <scheme val="minor"/>
    </font>
    <font>
      <b/>
      <sz val="10"/>
      <color theme="1"/>
      <name val="宋体"/>
      <charset val="134"/>
      <scheme val="minor"/>
    </font>
    <font>
      <sz val="9"/>
      <name val="宋体"/>
      <charset val="134"/>
      <scheme val="minor"/>
    </font>
    <font>
      <strike/>
      <sz val="9"/>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1"/>
      <color rgb="FFFA7D00"/>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9"/>
      <name val="Calibri"/>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17"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4" fillId="0" borderId="1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7"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15" fillId="11" borderId="9"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5" fillId="28" borderId="9" applyNumberFormat="false" applyAlignment="false" applyProtection="false">
      <alignment vertical="center"/>
    </xf>
    <xf numFmtId="0" fontId="24" fillId="11" borderId="13" applyNumberFormat="false" applyAlignment="false" applyProtection="false">
      <alignment vertical="center"/>
    </xf>
    <xf numFmtId="0" fontId="26" fillId="29" borderId="14" applyNumberFormat="false" applyAlignment="false" applyProtection="false">
      <alignment vertical="center"/>
    </xf>
    <xf numFmtId="0" fontId="27" fillId="0" borderId="15"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8" borderId="8"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44">
    <xf numFmtId="0" fontId="0" fillId="0" borderId="0" xfId="0">
      <alignment vertical="center"/>
    </xf>
    <xf numFmtId="0" fontId="1" fillId="0" borderId="0" xfId="0" applyFont="true" applyFill="true" applyAlignment="true">
      <alignment vertical="center"/>
    </xf>
    <xf numFmtId="0" fontId="2" fillId="0" borderId="0" xfId="0" applyFont="true" applyFill="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Alignment="true">
      <alignment horizontal="center" vertical="center"/>
    </xf>
    <xf numFmtId="0" fontId="2" fillId="0" borderId="0" xfId="0" applyFont="true" applyFill="true" applyAlignment="true">
      <alignment horizontal="left" vertical="center" wrapText="true"/>
    </xf>
    <xf numFmtId="0" fontId="2" fillId="0" borderId="0" xfId="0" applyFont="true" applyFill="true" applyAlignment="true">
      <alignment vertical="center" wrapText="true"/>
    </xf>
    <xf numFmtId="0" fontId="3" fillId="0" borderId="0" xfId="0" applyFont="true" applyFill="true" applyAlignment="true">
      <alignment horizontal="left" vertical="center"/>
    </xf>
    <xf numFmtId="0" fontId="4" fillId="0" borderId="0" xfId="0" applyFont="true" applyFill="true" applyAlignment="true">
      <alignment horizontal="left" vertical="center"/>
    </xf>
    <xf numFmtId="0" fontId="1" fillId="0" borderId="0" xfId="0" applyFont="true" applyFill="true" applyAlignment="true">
      <alignment horizontal="center" vertical="center"/>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left" vertical="center" wrapText="true"/>
    </xf>
    <xf numFmtId="177" fontId="7" fillId="0" borderId="1" xfId="0" applyNumberFormat="true" applyFont="true" applyFill="true" applyBorder="true" applyAlignment="true">
      <alignment horizontal="left" vertical="center" wrapText="true"/>
    </xf>
    <xf numFmtId="0" fontId="7" fillId="0" borderId="2" xfId="0" applyFont="true" applyFill="true" applyBorder="true" applyAlignment="true">
      <alignment horizontal="center" vertical="center"/>
    </xf>
    <xf numFmtId="0" fontId="7" fillId="0" borderId="3" xfId="0" applyFont="true" applyFill="true" applyBorder="true" applyAlignment="true">
      <alignment horizontal="center" vertical="center"/>
    </xf>
    <xf numFmtId="177" fontId="7" fillId="0" borderId="1" xfId="0" applyNumberFormat="true" applyFont="true" applyFill="true" applyBorder="true" applyAlignment="true">
      <alignment horizontal="left" vertical="center" wrapText="true" shrinkToFit="true"/>
    </xf>
    <xf numFmtId="0" fontId="7" fillId="0" borderId="4" xfId="0" applyFont="true" applyFill="true" applyBorder="true" applyAlignment="true">
      <alignment horizontal="center" vertical="center"/>
    </xf>
    <xf numFmtId="0" fontId="1" fillId="0" borderId="0" xfId="0" applyFont="true" applyFill="true" applyAlignment="true">
      <alignment horizontal="left" vertical="center" wrapText="true"/>
    </xf>
    <xf numFmtId="0" fontId="1" fillId="0" borderId="0" xfId="0" applyFont="true" applyFill="true" applyAlignment="true">
      <alignment vertical="center" wrapText="true"/>
    </xf>
    <xf numFmtId="0" fontId="4" fillId="0" borderId="0" xfId="0" applyFont="true" applyFill="true" applyAlignment="true">
      <alignment horizontal="left" vertical="center" wrapText="true"/>
    </xf>
    <xf numFmtId="0" fontId="4" fillId="0" borderId="0" xfId="0" applyFont="true" applyFill="true" applyAlignment="true">
      <alignment horizontal="center" vertical="center"/>
    </xf>
    <xf numFmtId="0" fontId="7" fillId="0" borderId="1" xfId="0" applyFont="true" applyFill="true" applyBorder="true" applyAlignment="true">
      <alignment vertical="center" wrapText="true"/>
    </xf>
    <xf numFmtId="49" fontId="7" fillId="0" borderId="1" xfId="0" applyNumberFormat="true" applyFont="true" applyFill="true" applyBorder="true" applyAlignment="true" applyProtection="true">
      <alignment horizontal="left" vertical="center" wrapText="true"/>
      <protection locked="false"/>
    </xf>
    <xf numFmtId="0" fontId="7" fillId="0" borderId="1" xfId="0" applyFont="true" applyFill="true" applyBorder="true" applyAlignment="true"/>
    <xf numFmtId="0" fontId="7" fillId="0" borderId="1" xfId="0" applyFont="true" applyFill="true" applyBorder="true" applyAlignment="true">
      <alignment vertical="center"/>
    </xf>
    <xf numFmtId="0" fontId="7" fillId="0" borderId="1" xfId="0" applyFont="true" applyFill="true" applyBorder="true" applyAlignment="true">
      <alignment horizontal="left" vertical="center"/>
    </xf>
    <xf numFmtId="176"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7" fillId="0" borderId="5" xfId="0" applyFont="true" applyFill="true" applyBorder="true" applyAlignment="true">
      <alignment horizontal="left" vertical="center" wrapText="true"/>
    </xf>
    <xf numFmtId="0" fontId="7" fillId="0" borderId="6" xfId="0" applyFont="true" applyFill="true" applyBorder="true" applyAlignment="true">
      <alignment horizontal="center" vertical="center" wrapText="true"/>
    </xf>
    <xf numFmtId="0" fontId="7" fillId="0" borderId="1" xfId="0" applyFont="true" applyFill="true" applyBorder="true" applyAlignment="true">
      <alignment wrapText="true"/>
    </xf>
    <xf numFmtId="0" fontId="8" fillId="0" borderId="1" xfId="0" applyFont="true" applyFill="true" applyBorder="true" applyAlignment="true">
      <alignment horizontal="center" vertical="center" wrapText="true"/>
    </xf>
    <xf numFmtId="0" fontId="1" fillId="0" borderId="0" xfId="0" applyFont="true" applyFill="true" applyAlignment="true">
      <alignment horizontal="right" vertical="center"/>
    </xf>
    <xf numFmtId="0" fontId="7" fillId="0" borderId="6" xfId="0" applyFont="true" applyFill="true" applyBorder="true" applyAlignment="true"/>
    <xf numFmtId="0" fontId="7" fillId="0" borderId="7"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7" fillId="0" borderId="6" xfId="0" applyFont="true" applyFill="true" applyBorder="true" applyAlignment="true">
      <alignment horizontal="left" vertical="center" wrapText="true"/>
    </xf>
    <xf numFmtId="0" fontId="7" fillId="0" borderId="1" xfId="0" applyFont="true" applyFill="true" applyBorder="true" applyAlignment="true" quotePrefix="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7"/>
  <sheetViews>
    <sheetView tabSelected="1" zoomScale="120" zoomScaleNormal="120" workbookViewId="0">
      <selection activeCell="A2" sqref="A2:Q2"/>
    </sheetView>
  </sheetViews>
  <sheetFormatPr defaultColWidth="9" defaultRowHeight="13"/>
  <cols>
    <col min="1" max="1" width="4.27272727272727" style="3" customWidth="true"/>
    <col min="2" max="2" width="5.21818181818182" style="4" customWidth="true"/>
    <col min="3" max="3" width="8.53636363636364" style="3" customWidth="true"/>
    <col min="4" max="4" width="9.75454545454545" style="3" customWidth="true"/>
    <col min="5" max="5" width="12.9" style="5" customWidth="true"/>
    <col min="6" max="6" width="14.7636363636364" style="3" customWidth="true"/>
    <col min="7" max="7" width="16.5090909090909" style="3" customWidth="true"/>
    <col min="8" max="8" width="11.0363636363636" style="3" customWidth="true"/>
    <col min="9" max="9" width="9.79090909090909" style="6" customWidth="true"/>
    <col min="10" max="10" width="5.94545454545455" style="3" customWidth="true"/>
    <col min="11" max="16" width="5.14545454545455" style="3" customWidth="true"/>
    <col min="17" max="17" width="12.7818181818182" style="3" customWidth="true"/>
    <col min="18" max="16384" width="9" style="3"/>
  </cols>
  <sheetData>
    <row r="1" s="1" customFormat="true" ht="22" customHeight="true" spans="1:17">
      <c r="A1" s="7" t="s">
        <v>0</v>
      </c>
      <c r="B1" s="7"/>
      <c r="C1" s="8"/>
      <c r="D1" s="9"/>
      <c r="E1" s="21"/>
      <c r="F1" s="22"/>
      <c r="I1" s="22"/>
      <c r="J1" s="9"/>
      <c r="K1" s="9"/>
      <c r="L1" s="9"/>
      <c r="M1" s="9"/>
      <c r="N1" s="9"/>
      <c r="O1" s="9"/>
      <c r="P1" s="9"/>
      <c r="Q1" s="39"/>
    </row>
    <row r="2" s="1" customFormat="true" ht="35" customHeight="true" spans="1:17">
      <c r="A2" s="10" t="s">
        <v>1</v>
      </c>
      <c r="B2" s="10"/>
      <c r="C2" s="10"/>
      <c r="D2" s="10"/>
      <c r="E2" s="23"/>
      <c r="F2" s="10"/>
      <c r="G2" s="24"/>
      <c r="H2" s="24"/>
      <c r="I2" s="10"/>
      <c r="J2" s="24"/>
      <c r="K2" s="24"/>
      <c r="L2" s="24"/>
      <c r="M2" s="24"/>
      <c r="N2" s="24"/>
      <c r="O2" s="24"/>
      <c r="P2" s="24"/>
      <c r="Q2" s="24"/>
    </row>
    <row r="3" s="2" customFormat="true" spans="1:17">
      <c r="A3" s="11" t="s">
        <v>2</v>
      </c>
      <c r="B3" s="12" t="s">
        <v>3</v>
      </c>
      <c r="C3" s="13" t="s">
        <v>4</v>
      </c>
      <c r="D3" s="12" t="s">
        <v>5</v>
      </c>
      <c r="E3" s="12" t="s">
        <v>6</v>
      </c>
      <c r="F3" s="12" t="s">
        <v>7</v>
      </c>
      <c r="G3" s="12" t="s">
        <v>8</v>
      </c>
      <c r="H3" s="12" t="s">
        <v>9</v>
      </c>
      <c r="I3" s="12" t="s">
        <v>10</v>
      </c>
      <c r="J3" s="12" t="s">
        <v>11</v>
      </c>
      <c r="K3" s="30" t="s">
        <v>12</v>
      </c>
      <c r="L3" s="30"/>
      <c r="M3" s="30"/>
      <c r="N3" s="30"/>
      <c r="O3" s="30"/>
      <c r="P3" s="30"/>
      <c r="Q3" s="11" t="s">
        <v>13</v>
      </c>
    </row>
    <row r="4" s="2" customFormat="true" spans="1:17">
      <c r="A4" s="11"/>
      <c r="B4" s="12"/>
      <c r="C4" s="13"/>
      <c r="D4" s="12"/>
      <c r="E4" s="12"/>
      <c r="F4" s="12"/>
      <c r="G4" s="12"/>
      <c r="H4" s="12"/>
      <c r="I4" s="12"/>
      <c r="J4" s="12"/>
      <c r="K4" s="30" t="s">
        <v>14</v>
      </c>
      <c r="L4" s="30"/>
      <c r="M4" s="30" t="s">
        <v>15</v>
      </c>
      <c r="N4" s="30"/>
      <c r="O4" s="30" t="s">
        <v>16</v>
      </c>
      <c r="P4" s="30"/>
      <c r="Q4" s="11"/>
    </row>
    <row r="5" s="2" customFormat="true" ht="26" spans="1:17">
      <c r="A5" s="11"/>
      <c r="B5" s="12"/>
      <c r="C5" s="13"/>
      <c r="D5" s="12"/>
      <c r="E5" s="12"/>
      <c r="F5" s="12"/>
      <c r="G5" s="12"/>
      <c r="H5" s="12"/>
      <c r="I5" s="12"/>
      <c r="J5" s="12"/>
      <c r="K5" s="31" t="s">
        <v>17</v>
      </c>
      <c r="L5" s="31" t="s">
        <v>18</v>
      </c>
      <c r="M5" s="30" t="s">
        <v>19</v>
      </c>
      <c r="N5" s="31" t="s">
        <v>20</v>
      </c>
      <c r="O5" s="31" t="s">
        <v>18</v>
      </c>
      <c r="P5" s="31" t="s">
        <v>20</v>
      </c>
      <c r="Q5" s="11"/>
    </row>
    <row r="6" s="3" customFormat="true" ht="72" spans="1:17">
      <c r="A6" s="14">
        <v>1</v>
      </c>
      <c r="B6" s="14" t="s">
        <v>21</v>
      </c>
      <c r="C6" s="15" t="s">
        <v>22</v>
      </c>
      <c r="D6" s="16">
        <v>311400001</v>
      </c>
      <c r="E6" s="15" t="s">
        <v>23</v>
      </c>
      <c r="F6" s="25" t="s">
        <v>24</v>
      </c>
      <c r="G6" s="25" t="s">
        <v>25</v>
      </c>
      <c r="H6" s="25"/>
      <c r="I6" s="25"/>
      <c r="J6" s="32" t="s">
        <v>26</v>
      </c>
      <c r="K6" s="32">
        <v>9</v>
      </c>
      <c r="L6" s="33">
        <f t="shared" ref="L6:L15" si="0">K6*0.95</f>
        <v>8.55</v>
      </c>
      <c r="M6" s="33">
        <f t="shared" ref="M6:M15" si="1">K6*0.85</f>
        <v>7.65</v>
      </c>
      <c r="N6" s="33">
        <f t="shared" ref="N6:N15" si="2">K6*0.75</f>
        <v>6.75</v>
      </c>
      <c r="O6" s="33">
        <f t="shared" ref="O6:O15" si="3">K6*0.65</f>
        <v>5.85</v>
      </c>
      <c r="P6" s="33">
        <f t="shared" ref="P6:P15" si="4">K6*0.6</f>
        <v>5.4</v>
      </c>
      <c r="Q6" s="25" t="s">
        <v>27</v>
      </c>
    </row>
    <row r="7" s="3" customFormat="true" ht="84" spans="1:17">
      <c r="A7" s="14">
        <v>2</v>
      </c>
      <c r="B7" s="14" t="s">
        <v>28</v>
      </c>
      <c r="C7" s="15" t="s">
        <v>29</v>
      </c>
      <c r="D7" s="16">
        <v>311400005</v>
      </c>
      <c r="E7" s="15" t="s">
        <v>30</v>
      </c>
      <c r="F7" s="25" t="s">
        <v>31</v>
      </c>
      <c r="G7" s="25" t="s">
        <v>32</v>
      </c>
      <c r="H7" s="25"/>
      <c r="I7" s="34"/>
      <c r="J7" s="32" t="s">
        <v>26</v>
      </c>
      <c r="K7" s="32" t="s">
        <v>33</v>
      </c>
      <c r="L7" s="32" t="s">
        <v>33</v>
      </c>
      <c r="M7" s="32" t="s">
        <v>33</v>
      </c>
      <c r="N7" s="32" t="s">
        <v>33</v>
      </c>
      <c r="O7" s="32" t="s">
        <v>33</v>
      </c>
      <c r="P7" s="32" t="s">
        <v>33</v>
      </c>
      <c r="Q7" s="25" t="s">
        <v>34</v>
      </c>
    </row>
    <row r="8" s="3" customFormat="true" ht="72" spans="1:17">
      <c r="A8" s="14">
        <v>3</v>
      </c>
      <c r="B8" s="14" t="s">
        <v>28</v>
      </c>
      <c r="C8" s="15" t="s">
        <v>35</v>
      </c>
      <c r="D8" s="16">
        <v>311400006</v>
      </c>
      <c r="E8" s="26" t="s">
        <v>36</v>
      </c>
      <c r="F8" s="25" t="s">
        <v>37</v>
      </c>
      <c r="G8" s="25" t="s">
        <v>38</v>
      </c>
      <c r="H8" s="25"/>
      <c r="I8" s="34"/>
      <c r="J8" s="32" t="s">
        <v>39</v>
      </c>
      <c r="K8" s="32">
        <v>15</v>
      </c>
      <c r="L8" s="33">
        <f t="shared" si="0"/>
        <v>14.25</v>
      </c>
      <c r="M8" s="33">
        <f t="shared" si="1"/>
        <v>12.75</v>
      </c>
      <c r="N8" s="33">
        <f t="shared" si="2"/>
        <v>11.25</v>
      </c>
      <c r="O8" s="33">
        <f t="shared" si="3"/>
        <v>9.75</v>
      </c>
      <c r="P8" s="33">
        <f t="shared" si="4"/>
        <v>9</v>
      </c>
      <c r="Q8" s="25"/>
    </row>
    <row r="9" s="3" customFormat="true" ht="60" spans="1:17">
      <c r="A9" s="14">
        <v>4</v>
      </c>
      <c r="B9" s="14" t="s">
        <v>28</v>
      </c>
      <c r="C9" s="15" t="s">
        <v>40</v>
      </c>
      <c r="D9" s="16">
        <v>311400011</v>
      </c>
      <c r="E9" s="15" t="s">
        <v>41</v>
      </c>
      <c r="F9" s="25" t="s">
        <v>42</v>
      </c>
      <c r="G9" s="25" t="s">
        <v>43</v>
      </c>
      <c r="H9" s="25"/>
      <c r="I9" s="25"/>
      <c r="J9" s="32" t="s">
        <v>26</v>
      </c>
      <c r="K9" s="32">
        <v>15</v>
      </c>
      <c r="L9" s="33">
        <f t="shared" si="0"/>
        <v>14.25</v>
      </c>
      <c r="M9" s="33">
        <f t="shared" si="1"/>
        <v>12.75</v>
      </c>
      <c r="N9" s="33">
        <f t="shared" si="2"/>
        <v>11.25</v>
      </c>
      <c r="O9" s="33">
        <f t="shared" si="3"/>
        <v>9.75</v>
      </c>
      <c r="P9" s="33">
        <f t="shared" si="4"/>
        <v>9</v>
      </c>
      <c r="Q9" s="25" t="s">
        <v>44</v>
      </c>
    </row>
    <row r="10" s="3" customFormat="true" ht="84" spans="1:17">
      <c r="A10" s="17">
        <v>5</v>
      </c>
      <c r="B10" s="14" t="s">
        <v>28</v>
      </c>
      <c r="C10" s="15" t="s">
        <v>45</v>
      </c>
      <c r="D10" s="16">
        <v>311400007</v>
      </c>
      <c r="E10" s="15" t="s">
        <v>46</v>
      </c>
      <c r="F10" s="15" t="s">
        <v>47</v>
      </c>
      <c r="G10" s="15" t="s">
        <v>48</v>
      </c>
      <c r="H10" s="27"/>
      <c r="I10" s="35" t="s">
        <v>49</v>
      </c>
      <c r="J10" s="32" t="s">
        <v>39</v>
      </c>
      <c r="K10" s="32">
        <v>70</v>
      </c>
      <c r="L10" s="33">
        <f t="shared" si="0"/>
        <v>66.5</v>
      </c>
      <c r="M10" s="33">
        <f t="shared" si="1"/>
        <v>59.5</v>
      </c>
      <c r="N10" s="33">
        <f t="shared" si="2"/>
        <v>52.5</v>
      </c>
      <c r="O10" s="33">
        <f t="shared" si="3"/>
        <v>45.5</v>
      </c>
      <c r="P10" s="33">
        <f t="shared" si="4"/>
        <v>42</v>
      </c>
      <c r="Q10" s="27"/>
    </row>
    <row r="11" s="3" customFormat="true" ht="36" spans="1:17">
      <c r="A11" s="18"/>
      <c r="B11" s="14" t="s">
        <v>28</v>
      </c>
      <c r="C11" s="16" t="s">
        <v>50</v>
      </c>
      <c r="D11" s="16" t="s">
        <v>51</v>
      </c>
      <c r="E11" s="16" t="s">
        <v>52</v>
      </c>
      <c r="F11" s="15"/>
      <c r="G11" s="15"/>
      <c r="H11" s="27"/>
      <c r="I11" s="35"/>
      <c r="J11" s="32" t="s">
        <v>39</v>
      </c>
      <c r="K11" s="32">
        <v>70</v>
      </c>
      <c r="L11" s="33">
        <f t="shared" si="0"/>
        <v>66.5</v>
      </c>
      <c r="M11" s="33">
        <f t="shared" si="1"/>
        <v>59.5</v>
      </c>
      <c r="N11" s="33">
        <f t="shared" si="2"/>
        <v>52.5</v>
      </c>
      <c r="O11" s="33">
        <f t="shared" si="3"/>
        <v>45.5</v>
      </c>
      <c r="P11" s="33">
        <f t="shared" si="4"/>
        <v>42</v>
      </c>
      <c r="Q11" s="40"/>
    </row>
    <row r="12" s="3" customFormat="true" ht="72" spans="1:17">
      <c r="A12" s="14">
        <v>6</v>
      </c>
      <c r="B12" s="14" t="s">
        <v>28</v>
      </c>
      <c r="C12" s="15" t="s">
        <v>53</v>
      </c>
      <c r="D12" s="16">
        <v>311201001</v>
      </c>
      <c r="E12" s="15" t="s">
        <v>54</v>
      </c>
      <c r="F12" s="15" t="s">
        <v>55</v>
      </c>
      <c r="G12" s="15" t="s">
        <v>56</v>
      </c>
      <c r="H12" s="27"/>
      <c r="I12" s="15"/>
      <c r="J12" s="32" t="s">
        <v>39</v>
      </c>
      <c r="K12" s="36">
        <v>20</v>
      </c>
      <c r="L12" s="33">
        <f t="shared" si="0"/>
        <v>19</v>
      </c>
      <c r="M12" s="33">
        <f t="shared" si="1"/>
        <v>17</v>
      </c>
      <c r="N12" s="33">
        <f t="shared" si="2"/>
        <v>15</v>
      </c>
      <c r="O12" s="33">
        <f t="shared" si="3"/>
        <v>13</v>
      </c>
      <c r="P12" s="33">
        <f t="shared" si="4"/>
        <v>12</v>
      </c>
      <c r="Q12" s="40"/>
    </row>
    <row r="13" s="3" customFormat="true" ht="72" spans="1:17">
      <c r="A13" s="14">
        <v>7</v>
      </c>
      <c r="B13" s="14" t="s">
        <v>28</v>
      </c>
      <c r="C13" s="15" t="s">
        <v>57</v>
      </c>
      <c r="D13" s="16">
        <v>311400002</v>
      </c>
      <c r="E13" s="15" t="s">
        <v>58</v>
      </c>
      <c r="F13" s="15" t="s">
        <v>59</v>
      </c>
      <c r="G13" s="15" t="s">
        <v>60</v>
      </c>
      <c r="H13" s="27"/>
      <c r="I13" s="37"/>
      <c r="J13" s="14" t="s">
        <v>39</v>
      </c>
      <c r="K13" s="14">
        <v>16</v>
      </c>
      <c r="L13" s="33">
        <f t="shared" si="0"/>
        <v>15.2</v>
      </c>
      <c r="M13" s="33">
        <f t="shared" si="1"/>
        <v>13.6</v>
      </c>
      <c r="N13" s="33">
        <f t="shared" si="2"/>
        <v>12</v>
      </c>
      <c r="O13" s="33">
        <f t="shared" si="3"/>
        <v>10.4</v>
      </c>
      <c r="P13" s="33">
        <f t="shared" si="4"/>
        <v>9.6</v>
      </c>
      <c r="Q13" s="27"/>
    </row>
    <row r="14" s="3" customFormat="true" ht="96" spans="1:17">
      <c r="A14" s="14">
        <v>8</v>
      </c>
      <c r="B14" s="14" t="s">
        <v>61</v>
      </c>
      <c r="C14" s="15" t="s">
        <v>62</v>
      </c>
      <c r="D14" s="16">
        <v>311400019</v>
      </c>
      <c r="E14" s="15" t="s">
        <v>63</v>
      </c>
      <c r="F14" s="15" t="s">
        <v>64</v>
      </c>
      <c r="G14" s="15" t="s">
        <v>65</v>
      </c>
      <c r="H14" s="25"/>
      <c r="I14" s="32"/>
      <c r="J14" s="32" t="s">
        <v>66</v>
      </c>
      <c r="K14" s="32">
        <v>18</v>
      </c>
      <c r="L14" s="33">
        <f t="shared" si="0"/>
        <v>17.1</v>
      </c>
      <c r="M14" s="33">
        <f t="shared" si="1"/>
        <v>15.3</v>
      </c>
      <c r="N14" s="33">
        <f t="shared" si="2"/>
        <v>13.5</v>
      </c>
      <c r="O14" s="33">
        <f t="shared" si="3"/>
        <v>11.7</v>
      </c>
      <c r="P14" s="33">
        <f t="shared" si="4"/>
        <v>10.8</v>
      </c>
      <c r="Q14" s="25" t="s">
        <v>67</v>
      </c>
    </row>
    <row r="15" s="3" customFormat="true" ht="84" spans="1:17">
      <c r="A15" s="14">
        <v>9</v>
      </c>
      <c r="B15" s="14" t="s">
        <v>61</v>
      </c>
      <c r="C15" s="15" t="s">
        <v>68</v>
      </c>
      <c r="D15" s="16">
        <v>311400014</v>
      </c>
      <c r="E15" s="15" t="s">
        <v>69</v>
      </c>
      <c r="F15" s="15" t="s">
        <v>70</v>
      </c>
      <c r="G15" s="15" t="s">
        <v>71</v>
      </c>
      <c r="H15" s="25"/>
      <c r="I15" s="32"/>
      <c r="J15" s="32" t="s">
        <v>66</v>
      </c>
      <c r="K15" s="32">
        <v>29</v>
      </c>
      <c r="L15" s="33">
        <f t="shared" si="0"/>
        <v>27.55</v>
      </c>
      <c r="M15" s="33">
        <f t="shared" si="1"/>
        <v>24.65</v>
      </c>
      <c r="N15" s="33">
        <f t="shared" si="2"/>
        <v>21.75</v>
      </c>
      <c r="O15" s="33">
        <f t="shared" si="3"/>
        <v>18.85</v>
      </c>
      <c r="P15" s="33">
        <f t="shared" si="4"/>
        <v>17.4</v>
      </c>
      <c r="Q15" s="25" t="s">
        <v>72</v>
      </c>
    </row>
    <row r="16" s="3" customFormat="true" ht="72" spans="1:17">
      <c r="A16" s="14">
        <v>10</v>
      </c>
      <c r="B16" s="14" t="s">
        <v>61</v>
      </c>
      <c r="C16" s="15" t="s">
        <v>73</v>
      </c>
      <c r="D16" s="16">
        <v>311400013</v>
      </c>
      <c r="E16" s="15" t="s">
        <v>74</v>
      </c>
      <c r="F16" s="15" t="s">
        <v>75</v>
      </c>
      <c r="G16" s="15" t="s">
        <v>76</v>
      </c>
      <c r="H16" s="25"/>
      <c r="I16" s="25"/>
      <c r="J16" s="32" t="s">
        <v>39</v>
      </c>
      <c r="K16" s="32" t="s">
        <v>33</v>
      </c>
      <c r="L16" s="32" t="s">
        <v>33</v>
      </c>
      <c r="M16" s="32" t="s">
        <v>33</v>
      </c>
      <c r="N16" s="32" t="s">
        <v>33</v>
      </c>
      <c r="O16" s="32" t="s">
        <v>33</v>
      </c>
      <c r="P16" s="32" t="s">
        <v>33</v>
      </c>
      <c r="Q16" s="38"/>
    </row>
    <row r="17" s="3" customFormat="true" ht="60" spans="1:17">
      <c r="A17" s="14">
        <v>11</v>
      </c>
      <c r="B17" s="14" t="s">
        <v>77</v>
      </c>
      <c r="C17" s="15" t="s">
        <v>78</v>
      </c>
      <c r="D17" s="16">
        <v>311400052</v>
      </c>
      <c r="E17" s="15" t="s">
        <v>79</v>
      </c>
      <c r="F17" s="15" t="s">
        <v>80</v>
      </c>
      <c r="G17" s="15" t="s">
        <v>81</v>
      </c>
      <c r="H17" s="15"/>
      <c r="I17" s="37"/>
      <c r="J17" s="14" t="s">
        <v>82</v>
      </c>
      <c r="K17" s="14">
        <v>107</v>
      </c>
      <c r="L17" s="33">
        <f t="shared" ref="L17:L25" si="5">K17*0.95</f>
        <v>101.65</v>
      </c>
      <c r="M17" s="33">
        <f t="shared" ref="M17:M25" si="6">K17*0.85</f>
        <v>90.95</v>
      </c>
      <c r="N17" s="33">
        <f t="shared" ref="N17:N25" si="7">K17*0.75</f>
        <v>80.25</v>
      </c>
      <c r="O17" s="33">
        <f t="shared" ref="O17:O25" si="8">K17*0.65</f>
        <v>69.55</v>
      </c>
      <c r="P17" s="33">
        <f t="shared" ref="P17:P25" si="9">K17*0.6</f>
        <v>64.2</v>
      </c>
      <c r="Q17" s="29"/>
    </row>
    <row r="18" s="3" customFormat="true" ht="60" spans="1:17">
      <c r="A18" s="14">
        <v>12</v>
      </c>
      <c r="B18" s="14" t="s">
        <v>61</v>
      </c>
      <c r="C18" s="15" t="s">
        <v>83</v>
      </c>
      <c r="D18" s="16">
        <v>311400029</v>
      </c>
      <c r="E18" s="15" t="s">
        <v>84</v>
      </c>
      <c r="F18" s="15" t="s">
        <v>85</v>
      </c>
      <c r="G18" s="15" t="s">
        <v>86</v>
      </c>
      <c r="H18" s="28"/>
      <c r="I18" s="37"/>
      <c r="J18" s="14" t="s">
        <v>39</v>
      </c>
      <c r="K18" s="14" t="s">
        <v>33</v>
      </c>
      <c r="L18" s="32" t="s">
        <v>33</v>
      </c>
      <c r="M18" s="32" t="s">
        <v>33</v>
      </c>
      <c r="N18" s="32" t="s">
        <v>33</v>
      </c>
      <c r="O18" s="32" t="s">
        <v>33</v>
      </c>
      <c r="P18" s="32" t="s">
        <v>33</v>
      </c>
      <c r="Q18" s="15" t="s">
        <v>87</v>
      </c>
    </row>
    <row r="19" s="3" customFormat="true" ht="72" spans="1:17">
      <c r="A19" s="14">
        <v>13</v>
      </c>
      <c r="B19" s="14" t="s">
        <v>61</v>
      </c>
      <c r="C19" s="15" t="s">
        <v>88</v>
      </c>
      <c r="D19" s="16">
        <v>311400034</v>
      </c>
      <c r="E19" s="15" t="s">
        <v>89</v>
      </c>
      <c r="F19" s="15" t="s">
        <v>90</v>
      </c>
      <c r="G19" s="15" t="s">
        <v>91</v>
      </c>
      <c r="H19" s="28"/>
      <c r="I19" s="15"/>
      <c r="J19" s="32" t="s">
        <v>92</v>
      </c>
      <c r="K19" s="32" t="s">
        <v>93</v>
      </c>
      <c r="L19" s="32" t="s">
        <v>93</v>
      </c>
      <c r="M19" s="32" t="s">
        <v>93</v>
      </c>
      <c r="N19" s="32" t="s">
        <v>93</v>
      </c>
      <c r="O19" s="32" t="s">
        <v>93</v>
      </c>
      <c r="P19" s="32" t="s">
        <v>93</v>
      </c>
      <c r="Q19" s="14"/>
    </row>
    <row r="20" s="3" customFormat="true" ht="60" spans="1:17">
      <c r="A20" s="14">
        <v>14</v>
      </c>
      <c r="B20" s="14" t="s">
        <v>61</v>
      </c>
      <c r="C20" s="15" t="s">
        <v>94</v>
      </c>
      <c r="D20" s="16">
        <v>311400030</v>
      </c>
      <c r="E20" s="15" t="s">
        <v>95</v>
      </c>
      <c r="F20" s="15" t="s">
        <v>96</v>
      </c>
      <c r="G20" s="15" t="s">
        <v>97</v>
      </c>
      <c r="H20" s="29"/>
      <c r="I20" s="15"/>
      <c r="J20" s="14" t="s">
        <v>39</v>
      </c>
      <c r="K20" s="14" t="s">
        <v>33</v>
      </c>
      <c r="L20" s="32" t="s">
        <v>33</v>
      </c>
      <c r="M20" s="32" t="s">
        <v>33</v>
      </c>
      <c r="N20" s="32" t="s">
        <v>33</v>
      </c>
      <c r="O20" s="32" t="s">
        <v>33</v>
      </c>
      <c r="P20" s="32" t="s">
        <v>33</v>
      </c>
      <c r="Q20" s="14"/>
    </row>
    <row r="21" s="3" customFormat="true" ht="84" spans="1:17">
      <c r="A21" s="14">
        <v>15</v>
      </c>
      <c r="B21" s="14" t="s">
        <v>98</v>
      </c>
      <c r="C21" s="15" t="s">
        <v>99</v>
      </c>
      <c r="D21" s="16">
        <v>331602002</v>
      </c>
      <c r="E21" s="15" t="s">
        <v>100</v>
      </c>
      <c r="F21" s="15" t="s">
        <v>101</v>
      </c>
      <c r="G21" s="15" t="s">
        <v>102</v>
      </c>
      <c r="H21" s="29"/>
      <c r="I21" s="37"/>
      <c r="J21" s="32" t="s">
        <v>66</v>
      </c>
      <c r="K21" s="32">
        <v>140</v>
      </c>
      <c r="L21" s="33">
        <f t="shared" si="5"/>
        <v>133</v>
      </c>
      <c r="M21" s="33">
        <f t="shared" si="6"/>
        <v>119</v>
      </c>
      <c r="N21" s="33">
        <f t="shared" si="7"/>
        <v>105</v>
      </c>
      <c r="O21" s="33">
        <f t="shared" si="8"/>
        <v>91</v>
      </c>
      <c r="P21" s="33">
        <f t="shared" si="9"/>
        <v>84</v>
      </c>
      <c r="Q21" s="25" t="s">
        <v>72</v>
      </c>
    </row>
    <row r="22" s="3" customFormat="true" ht="48" spans="1:17">
      <c r="A22" s="17">
        <v>16</v>
      </c>
      <c r="B22" s="14" t="s">
        <v>61</v>
      </c>
      <c r="C22" s="15" t="s">
        <v>103</v>
      </c>
      <c r="D22" s="16">
        <v>311400021</v>
      </c>
      <c r="E22" s="15" t="s">
        <v>104</v>
      </c>
      <c r="F22" s="15" t="s">
        <v>105</v>
      </c>
      <c r="G22" s="15" t="s">
        <v>106</v>
      </c>
      <c r="H22" s="25" t="s">
        <v>107</v>
      </c>
      <c r="I22" s="34"/>
      <c r="J22" s="32" t="s">
        <v>108</v>
      </c>
      <c r="K22" s="32">
        <v>10</v>
      </c>
      <c r="L22" s="33">
        <f t="shared" si="5"/>
        <v>9.5</v>
      </c>
      <c r="M22" s="33">
        <f t="shared" si="6"/>
        <v>8.5</v>
      </c>
      <c r="N22" s="33">
        <f t="shared" si="7"/>
        <v>7.5</v>
      </c>
      <c r="O22" s="33">
        <f t="shared" si="8"/>
        <v>6.5</v>
      </c>
      <c r="P22" s="33">
        <f t="shared" si="9"/>
        <v>6</v>
      </c>
      <c r="Q22" s="25"/>
    </row>
    <row r="23" s="3" customFormat="true" ht="36" spans="1:17">
      <c r="A23" s="18"/>
      <c r="B23" s="14" t="s">
        <v>61</v>
      </c>
      <c r="C23" s="15" t="s">
        <v>109</v>
      </c>
      <c r="D23" s="16" t="s">
        <v>110</v>
      </c>
      <c r="E23" s="15" t="s">
        <v>111</v>
      </c>
      <c r="F23" s="15"/>
      <c r="G23" s="15"/>
      <c r="H23" s="25"/>
      <c r="I23" s="34"/>
      <c r="J23" s="32" t="s">
        <v>108</v>
      </c>
      <c r="K23" s="32">
        <v>10</v>
      </c>
      <c r="L23" s="33">
        <f t="shared" si="5"/>
        <v>9.5</v>
      </c>
      <c r="M23" s="33">
        <f t="shared" si="6"/>
        <v>8.5</v>
      </c>
      <c r="N23" s="33">
        <f t="shared" si="7"/>
        <v>7.5</v>
      </c>
      <c r="O23" s="33">
        <f t="shared" si="8"/>
        <v>6.5</v>
      </c>
      <c r="P23" s="33">
        <f t="shared" si="9"/>
        <v>6</v>
      </c>
      <c r="Q23" s="25"/>
    </row>
    <row r="24" s="3" customFormat="true" ht="48" spans="1:17">
      <c r="A24" s="14">
        <v>17</v>
      </c>
      <c r="B24" s="14" t="s">
        <v>61</v>
      </c>
      <c r="C24" s="15" t="s">
        <v>112</v>
      </c>
      <c r="D24" s="16">
        <v>331604018</v>
      </c>
      <c r="E24" s="15" t="s">
        <v>113</v>
      </c>
      <c r="F24" s="25" t="s">
        <v>114</v>
      </c>
      <c r="G24" s="25" t="s">
        <v>115</v>
      </c>
      <c r="H24" s="29"/>
      <c r="I24" s="38"/>
      <c r="J24" s="32" t="s">
        <v>108</v>
      </c>
      <c r="K24" s="32">
        <v>822</v>
      </c>
      <c r="L24" s="33">
        <f t="shared" si="5"/>
        <v>780.9</v>
      </c>
      <c r="M24" s="33">
        <f t="shared" si="6"/>
        <v>698.7</v>
      </c>
      <c r="N24" s="33">
        <f t="shared" si="7"/>
        <v>616.5</v>
      </c>
      <c r="O24" s="33">
        <f t="shared" si="8"/>
        <v>534.3</v>
      </c>
      <c r="P24" s="33">
        <f t="shared" si="9"/>
        <v>493.2</v>
      </c>
      <c r="Q24" s="32"/>
    </row>
    <row r="25" s="3" customFormat="true" ht="84" spans="1:17">
      <c r="A25" s="17">
        <v>18</v>
      </c>
      <c r="B25" s="14" t="s">
        <v>98</v>
      </c>
      <c r="C25" s="15" t="s">
        <v>116</v>
      </c>
      <c r="D25" s="16">
        <v>331602004</v>
      </c>
      <c r="E25" s="15" t="s">
        <v>117</v>
      </c>
      <c r="F25" s="25" t="s">
        <v>118</v>
      </c>
      <c r="G25" s="25" t="s">
        <v>119</v>
      </c>
      <c r="H25" s="25" t="s">
        <v>120</v>
      </c>
      <c r="I25" s="34"/>
      <c r="J25" s="32" t="s">
        <v>121</v>
      </c>
      <c r="K25" s="32">
        <v>143</v>
      </c>
      <c r="L25" s="33">
        <f t="shared" si="5"/>
        <v>135.85</v>
      </c>
      <c r="M25" s="33">
        <f t="shared" si="6"/>
        <v>121.55</v>
      </c>
      <c r="N25" s="33">
        <f t="shared" si="7"/>
        <v>107.25</v>
      </c>
      <c r="O25" s="33">
        <f t="shared" si="8"/>
        <v>92.95</v>
      </c>
      <c r="P25" s="33">
        <f t="shared" si="9"/>
        <v>85.8</v>
      </c>
      <c r="Q25" s="25" t="s">
        <v>122</v>
      </c>
    </row>
    <row r="26" s="3" customFormat="true" ht="48" spans="1:17">
      <c r="A26" s="18"/>
      <c r="B26" s="14" t="s">
        <v>98</v>
      </c>
      <c r="C26" s="16" t="s">
        <v>123</v>
      </c>
      <c r="D26" s="16" t="s">
        <v>124</v>
      </c>
      <c r="E26" s="16" t="s">
        <v>125</v>
      </c>
      <c r="F26" s="25"/>
      <c r="G26" s="25"/>
      <c r="H26" s="25"/>
      <c r="I26" s="34"/>
      <c r="J26" s="32" t="s">
        <v>121</v>
      </c>
      <c r="K26" s="32" t="s">
        <v>33</v>
      </c>
      <c r="L26" s="32" t="s">
        <v>33</v>
      </c>
      <c r="M26" s="32" t="s">
        <v>33</v>
      </c>
      <c r="N26" s="32" t="s">
        <v>33</v>
      </c>
      <c r="O26" s="32" t="s">
        <v>33</v>
      </c>
      <c r="P26" s="32" t="s">
        <v>33</v>
      </c>
      <c r="Q26" s="25"/>
    </row>
    <row r="27" s="3" customFormat="true" ht="84" spans="1:17">
      <c r="A27" s="17">
        <v>19</v>
      </c>
      <c r="B27" s="14" t="s">
        <v>98</v>
      </c>
      <c r="C27" s="15" t="s">
        <v>126</v>
      </c>
      <c r="D27" s="19">
        <v>331602013</v>
      </c>
      <c r="E27" s="15" t="s">
        <v>127</v>
      </c>
      <c r="F27" s="25" t="s">
        <v>128</v>
      </c>
      <c r="G27" s="25" t="s">
        <v>119</v>
      </c>
      <c r="H27" s="25" t="s">
        <v>120</v>
      </c>
      <c r="I27" s="34"/>
      <c r="J27" s="32" t="s">
        <v>121</v>
      </c>
      <c r="K27" s="32">
        <v>1372</v>
      </c>
      <c r="L27" s="33">
        <f t="shared" ref="L27:L33" si="10">K27*0.95</f>
        <v>1303.4</v>
      </c>
      <c r="M27" s="33">
        <f t="shared" ref="M27:M33" si="11">K27*0.85</f>
        <v>1166.2</v>
      </c>
      <c r="N27" s="33">
        <f t="shared" ref="N27:N33" si="12">K27*0.75</f>
        <v>1029</v>
      </c>
      <c r="O27" s="33">
        <f t="shared" ref="O27:O33" si="13">K27*0.65</f>
        <v>891.8</v>
      </c>
      <c r="P27" s="33">
        <f t="shared" ref="P27:P33" si="14">K27*0.6</f>
        <v>823.2</v>
      </c>
      <c r="Q27" s="25" t="s">
        <v>129</v>
      </c>
    </row>
    <row r="28" s="3" customFormat="true" ht="48" spans="1:17">
      <c r="A28" s="18"/>
      <c r="B28" s="14" t="s">
        <v>98</v>
      </c>
      <c r="C28" s="19" t="s">
        <v>130</v>
      </c>
      <c r="D28" s="19" t="s">
        <v>131</v>
      </c>
      <c r="E28" s="19" t="s">
        <v>132</v>
      </c>
      <c r="F28" s="25"/>
      <c r="G28" s="25"/>
      <c r="H28" s="25"/>
      <c r="I28" s="34"/>
      <c r="J28" s="32" t="s">
        <v>121</v>
      </c>
      <c r="K28" s="32" t="s">
        <v>33</v>
      </c>
      <c r="L28" s="32" t="s">
        <v>33</v>
      </c>
      <c r="M28" s="32" t="s">
        <v>33</v>
      </c>
      <c r="N28" s="32" t="s">
        <v>33</v>
      </c>
      <c r="O28" s="32" t="s">
        <v>33</v>
      </c>
      <c r="P28" s="32" t="s">
        <v>33</v>
      </c>
      <c r="Q28" s="25"/>
    </row>
    <row r="29" s="3" customFormat="true" ht="120" spans="1:17">
      <c r="A29" s="17">
        <v>20</v>
      </c>
      <c r="B29" s="14" t="s">
        <v>98</v>
      </c>
      <c r="C29" s="15" t="s">
        <v>133</v>
      </c>
      <c r="D29" s="16">
        <v>331602007</v>
      </c>
      <c r="E29" s="15" t="s">
        <v>134</v>
      </c>
      <c r="F29" s="25" t="s">
        <v>135</v>
      </c>
      <c r="G29" s="25" t="s">
        <v>136</v>
      </c>
      <c r="H29" s="25" t="s">
        <v>120</v>
      </c>
      <c r="I29" s="25"/>
      <c r="J29" s="32" t="s">
        <v>121</v>
      </c>
      <c r="K29" s="32">
        <v>572</v>
      </c>
      <c r="L29" s="33">
        <f t="shared" si="10"/>
        <v>543.4</v>
      </c>
      <c r="M29" s="33">
        <f t="shared" si="11"/>
        <v>486.2</v>
      </c>
      <c r="N29" s="33">
        <f t="shared" si="12"/>
        <v>429</v>
      </c>
      <c r="O29" s="33">
        <f t="shared" si="13"/>
        <v>371.8</v>
      </c>
      <c r="P29" s="33">
        <f t="shared" si="14"/>
        <v>343.2</v>
      </c>
      <c r="Q29" s="25" t="s">
        <v>137</v>
      </c>
    </row>
    <row r="30" s="3" customFormat="true" ht="36" spans="1:17">
      <c r="A30" s="18"/>
      <c r="B30" s="14" t="s">
        <v>98</v>
      </c>
      <c r="C30" s="15" t="s">
        <v>138</v>
      </c>
      <c r="D30" s="16" t="s">
        <v>139</v>
      </c>
      <c r="E30" s="15" t="s">
        <v>140</v>
      </c>
      <c r="F30" s="25"/>
      <c r="G30" s="25"/>
      <c r="H30" s="25"/>
      <c r="I30" s="25"/>
      <c r="J30" s="32" t="s">
        <v>121</v>
      </c>
      <c r="K30" s="32" t="s">
        <v>33</v>
      </c>
      <c r="L30" s="32" t="s">
        <v>33</v>
      </c>
      <c r="M30" s="32" t="s">
        <v>33</v>
      </c>
      <c r="N30" s="32" t="s">
        <v>33</v>
      </c>
      <c r="O30" s="32" t="s">
        <v>33</v>
      </c>
      <c r="P30" s="32" t="s">
        <v>33</v>
      </c>
      <c r="Q30" s="25"/>
    </row>
    <row r="31" s="3" customFormat="true" ht="108" spans="1:17">
      <c r="A31" s="17">
        <v>21</v>
      </c>
      <c r="B31" s="14" t="s">
        <v>98</v>
      </c>
      <c r="C31" s="15" t="s">
        <v>141</v>
      </c>
      <c r="D31" s="16">
        <v>331602005</v>
      </c>
      <c r="E31" s="15" t="s">
        <v>142</v>
      </c>
      <c r="F31" s="25" t="s">
        <v>143</v>
      </c>
      <c r="G31" s="25" t="s">
        <v>119</v>
      </c>
      <c r="H31" s="25" t="s">
        <v>144</v>
      </c>
      <c r="I31" s="25" t="s">
        <v>145</v>
      </c>
      <c r="J31" s="32" t="s">
        <v>121</v>
      </c>
      <c r="K31" s="32">
        <v>800</v>
      </c>
      <c r="L31" s="33">
        <f t="shared" si="10"/>
        <v>760</v>
      </c>
      <c r="M31" s="33">
        <f t="shared" si="11"/>
        <v>680</v>
      </c>
      <c r="N31" s="33">
        <f t="shared" si="12"/>
        <v>600</v>
      </c>
      <c r="O31" s="33">
        <f t="shared" si="13"/>
        <v>520</v>
      </c>
      <c r="P31" s="33">
        <f t="shared" si="14"/>
        <v>480</v>
      </c>
      <c r="Q31" s="25" t="s">
        <v>146</v>
      </c>
    </row>
    <row r="32" s="3" customFormat="true" ht="48" spans="1:17">
      <c r="A32" s="20"/>
      <c r="B32" s="14" t="s">
        <v>98</v>
      </c>
      <c r="C32" s="15" t="s">
        <v>147</v>
      </c>
      <c r="D32" s="16" t="s">
        <v>148</v>
      </c>
      <c r="E32" s="15" t="s">
        <v>149</v>
      </c>
      <c r="F32" s="25"/>
      <c r="G32" s="25"/>
      <c r="H32" s="25"/>
      <c r="I32" s="25"/>
      <c r="J32" s="32" t="s">
        <v>121</v>
      </c>
      <c r="K32" s="32">
        <v>500</v>
      </c>
      <c r="L32" s="33">
        <f t="shared" si="10"/>
        <v>475</v>
      </c>
      <c r="M32" s="33">
        <f t="shared" si="11"/>
        <v>425</v>
      </c>
      <c r="N32" s="33">
        <f t="shared" si="12"/>
        <v>375</v>
      </c>
      <c r="O32" s="33">
        <f t="shared" si="13"/>
        <v>325</v>
      </c>
      <c r="P32" s="33">
        <f t="shared" si="14"/>
        <v>300</v>
      </c>
      <c r="Q32" s="25"/>
    </row>
    <row r="33" s="3" customFormat="true" ht="48" spans="1:17">
      <c r="A33" s="18"/>
      <c r="B33" s="14" t="s">
        <v>98</v>
      </c>
      <c r="C33" s="15" t="s">
        <v>150</v>
      </c>
      <c r="D33" s="16" t="s">
        <v>151</v>
      </c>
      <c r="E33" s="15" t="s">
        <v>152</v>
      </c>
      <c r="F33" s="25"/>
      <c r="G33" s="25"/>
      <c r="H33" s="25"/>
      <c r="I33" s="25"/>
      <c r="J33" s="32" t="s">
        <v>121</v>
      </c>
      <c r="K33" s="32">
        <v>800</v>
      </c>
      <c r="L33" s="33">
        <f t="shared" si="10"/>
        <v>760</v>
      </c>
      <c r="M33" s="33">
        <f t="shared" si="11"/>
        <v>680</v>
      </c>
      <c r="N33" s="33">
        <f t="shared" si="12"/>
        <v>600</v>
      </c>
      <c r="O33" s="33">
        <f t="shared" si="13"/>
        <v>520</v>
      </c>
      <c r="P33" s="33">
        <f t="shared" si="14"/>
        <v>480</v>
      </c>
      <c r="Q33" s="25"/>
    </row>
    <row r="34" s="3" customFormat="true" ht="168" spans="1:17">
      <c r="A34" s="17">
        <v>22</v>
      </c>
      <c r="B34" s="14" t="s">
        <v>98</v>
      </c>
      <c r="C34" s="15" t="s">
        <v>153</v>
      </c>
      <c r="D34" s="16">
        <v>331602006</v>
      </c>
      <c r="E34" s="15" t="s">
        <v>154</v>
      </c>
      <c r="F34" s="25" t="s">
        <v>155</v>
      </c>
      <c r="G34" s="25" t="s">
        <v>119</v>
      </c>
      <c r="H34" s="25" t="s">
        <v>120</v>
      </c>
      <c r="I34" s="25" t="s">
        <v>145</v>
      </c>
      <c r="J34" s="32" t="s">
        <v>121</v>
      </c>
      <c r="K34" s="32" t="s">
        <v>33</v>
      </c>
      <c r="L34" s="32" t="s">
        <v>33</v>
      </c>
      <c r="M34" s="32" t="s">
        <v>33</v>
      </c>
      <c r="N34" s="32" t="s">
        <v>33</v>
      </c>
      <c r="O34" s="32" t="s">
        <v>33</v>
      </c>
      <c r="P34" s="32" t="s">
        <v>33</v>
      </c>
      <c r="Q34" s="25" t="s">
        <v>156</v>
      </c>
    </row>
    <row r="35" s="3" customFormat="true" ht="48" spans="1:17">
      <c r="A35" s="20"/>
      <c r="B35" s="14" t="s">
        <v>98</v>
      </c>
      <c r="C35" s="15" t="s">
        <v>157</v>
      </c>
      <c r="D35" s="16" t="s">
        <v>158</v>
      </c>
      <c r="E35" s="15" t="s">
        <v>159</v>
      </c>
      <c r="F35" s="25"/>
      <c r="G35" s="25"/>
      <c r="H35" s="25"/>
      <c r="I35" s="25"/>
      <c r="J35" s="32" t="s">
        <v>121</v>
      </c>
      <c r="K35" s="32" t="s">
        <v>33</v>
      </c>
      <c r="L35" s="32" t="s">
        <v>33</v>
      </c>
      <c r="M35" s="32" t="s">
        <v>33</v>
      </c>
      <c r="N35" s="32" t="s">
        <v>33</v>
      </c>
      <c r="O35" s="32" t="s">
        <v>33</v>
      </c>
      <c r="P35" s="32" t="s">
        <v>33</v>
      </c>
      <c r="Q35" s="25"/>
    </row>
    <row r="36" s="3" customFormat="true" ht="48" spans="1:17">
      <c r="A36" s="18"/>
      <c r="B36" s="14" t="s">
        <v>98</v>
      </c>
      <c r="C36" s="15" t="s">
        <v>160</v>
      </c>
      <c r="D36" s="16" t="s">
        <v>161</v>
      </c>
      <c r="E36" s="15" t="s">
        <v>162</v>
      </c>
      <c r="F36" s="25"/>
      <c r="G36" s="25"/>
      <c r="H36" s="25"/>
      <c r="I36" s="25"/>
      <c r="J36" s="32" t="s">
        <v>121</v>
      </c>
      <c r="K36" s="32" t="s">
        <v>33</v>
      </c>
      <c r="L36" s="32" t="s">
        <v>33</v>
      </c>
      <c r="M36" s="32" t="s">
        <v>33</v>
      </c>
      <c r="N36" s="32" t="s">
        <v>33</v>
      </c>
      <c r="O36" s="32" t="s">
        <v>33</v>
      </c>
      <c r="P36" s="32" t="s">
        <v>33</v>
      </c>
      <c r="Q36" s="25"/>
    </row>
    <row r="37" s="3" customFormat="true" ht="108" spans="1:17">
      <c r="A37" s="17">
        <v>23</v>
      </c>
      <c r="B37" s="14" t="s">
        <v>98</v>
      </c>
      <c r="C37" s="15" t="s">
        <v>163</v>
      </c>
      <c r="D37" s="16">
        <v>331602003</v>
      </c>
      <c r="E37" s="15" t="s">
        <v>164</v>
      </c>
      <c r="F37" s="25" t="s">
        <v>165</v>
      </c>
      <c r="G37" s="25" t="s">
        <v>119</v>
      </c>
      <c r="H37" s="25" t="s">
        <v>144</v>
      </c>
      <c r="I37" s="25"/>
      <c r="J37" s="32" t="s">
        <v>121</v>
      </c>
      <c r="K37" s="32">
        <v>800</v>
      </c>
      <c r="L37" s="33">
        <f t="shared" ref="L37:L42" si="15">K37*0.95</f>
        <v>760</v>
      </c>
      <c r="M37" s="33">
        <f t="shared" ref="M37:M42" si="16">K37*0.85</f>
        <v>680</v>
      </c>
      <c r="N37" s="33">
        <f t="shared" ref="N37:N42" si="17">K37*0.75</f>
        <v>600</v>
      </c>
      <c r="O37" s="33">
        <f t="shared" ref="O37:O42" si="18">K37*0.65</f>
        <v>520</v>
      </c>
      <c r="P37" s="33">
        <f t="shared" ref="P37:P42" si="19">K37*0.6</f>
        <v>480</v>
      </c>
      <c r="Q37" s="25" t="s">
        <v>166</v>
      </c>
    </row>
    <row r="38" s="3" customFormat="true" ht="48" spans="1:17">
      <c r="A38" s="18"/>
      <c r="B38" s="14" t="s">
        <v>98</v>
      </c>
      <c r="C38" s="16" t="s">
        <v>167</v>
      </c>
      <c r="D38" s="16" t="s">
        <v>168</v>
      </c>
      <c r="E38" s="16" t="s">
        <v>169</v>
      </c>
      <c r="F38" s="25"/>
      <c r="G38" s="25"/>
      <c r="H38" s="25"/>
      <c r="I38" s="25"/>
      <c r="J38" s="32" t="s">
        <v>121</v>
      </c>
      <c r="K38" s="32">
        <v>500</v>
      </c>
      <c r="L38" s="33">
        <f t="shared" si="15"/>
        <v>475</v>
      </c>
      <c r="M38" s="33">
        <f t="shared" si="16"/>
        <v>425</v>
      </c>
      <c r="N38" s="33">
        <f t="shared" si="17"/>
        <v>375</v>
      </c>
      <c r="O38" s="33">
        <f t="shared" si="18"/>
        <v>325</v>
      </c>
      <c r="P38" s="33">
        <f t="shared" si="19"/>
        <v>300</v>
      </c>
      <c r="Q38" s="25"/>
    </row>
    <row r="39" s="3" customFormat="true" ht="180" spans="1:17">
      <c r="A39" s="17">
        <v>24</v>
      </c>
      <c r="B39" s="14" t="s">
        <v>98</v>
      </c>
      <c r="C39" s="15" t="s">
        <v>170</v>
      </c>
      <c r="D39" s="16">
        <v>331602009</v>
      </c>
      <c r="E39" s="15" t="s">
        <v>171</v>
      </c>
      <c r="F39" s="25" t="s">
        <v>172</v>
      </c>
      <c r="G39" s="25" t="s">
        <v>119</v>
      </c>
      <c r="H39" s="25" t="s">
        <v>173</v>
      </c>
      <c r="I39" s="25"/>
      <c r="J39" s="32" t="s">
        <v>121</v>
      </c>
      <c r="K39" s="32" t="s">
        <v>33</v>
      </c>
      <c r="L39" s="32" t="s">
        <v>33</v>
      </c>
      <c r="M39" s="32" t="s">
        <v>33</v>
      </c>
      <c r="N39" s="32" t="s">
        <v>33</v>
      </c>
      <c r="O39" s="32" t="s">
        <v>33</v>
      </c>
      <c r="P39" s="32" t="s">
        <v>33</v>
      </c>
      <c r="Q39" s="25" t="s">
        <v>174</v>
      </c>
    </row>
    <row r="40" s="3" customFormat="true" ht="48" spans="1:17">
      <c r="A40" s="18"/>
      <c r="B40" s="14" t="s">
        <v>98</v>
      </c>
      <c r="C40" s="15" t="s">
        <v>175</v>
      </c>
      <c r="D40" s="16" t="s">
        <v>176</v>
      </c>
      <c r="E40" s="15" t="s">
        <v>177</v>
      </c>
      <c r="F40" s="25"/>
      <c r="G40" s="25"/>
      <c r="H40" s="25"/>
      <c r="I40" s="25"/>
      <c r="J40" s="32" t="s">
        <v>121</v>
      </c>
      <c r="K40" s="32" t="s">
        <v>33</v>
      </c>
      <c r="L40" s="32" t="s">
        <v>33</v>
      </c>
      <c r="M40" s="32" t="s">
        <v>33</v>
      </c>
      <c r="N40" s="32" t="s">
        <v>33</v>
      </c>
      <c r="O40" s="32" t="s">
        <v>33</v>
      </c>
      <c r="P40" s="32" t="s">
        <v>33</v>
      </c>
      <c r="Q40" s="25"/>
    </row>
    <row r="41" s="3" customFormat="true" ht="96" spans="1:17">
      <c r="A41" s="17">
        <v>25</v>
      </c>
      <c r="B41" s="14" t="s">
        <v>98</v>
      </c>
      <c r="C41" s="15" t="s">
        <v>178</v>
      </c>
      <c r="D41" s="16">
        <v>331602011</v>
      </c>
      <c r="E41" s="15" t="s">
        <v>179</v>
      </c>
      <c r="F41" s="15" t="s">
        <v>180</v>
      </c>
      <c r="G41" s="15" t="s">
        <v>119</v>
      </c>
      <c r="H41" s="15" t="s">
        <v>144</v>
      </c>
      <c r="I41" s="15"/>
      <c r="J41" s="32" t="s">
        <v>121</v>
      </c>
      <c r="K41" s="32">
        <v>800</v>
      </c>
      <c r="L41" s="33">
        <f t="shared" si="15"/>
        <v>760</v>
      </c>
      <c r="M41" s="33">
        <f t="shared" si="16"/>
        <v>680</v>
      </c>
      <c r="N41" s="33">
        <f t="shared" si="17"/>
        <v>600</v>
      </c>
      <c r="O41" s="33">
        <f t="shared" si="18"/>
        <v>520</v>
      </c>
      <c r="P41" s="33">
        <f t="shared" si="19"/>
        <v>480</v>
      </c>
      <c r="Q41" s="25" t="s">
        <v>181</v>
      </c>
    </row>
    <row r="42" s="3" customFormat="true" ht="48" spans="1:17">
      <c r="A42" s="18"/>
      <c r="B42" s="14" t="s">
        <v>98</v>
      </c>
      <c r="C42" s="15" t="s">
        <v>182</v>
      </c>
      <c r="D42" s="16" t="s">
        <v>183</v>
      </c>
      <c r="E42" s="15" t="s">
        <v>184</v>
      </c>
      <c r="F42" s="15"/>
      <c r="G42" s="15"/>
      <c r="H42" s="15"/>
      <c r="I42" s="15"/>
      <c r="J42" s="32" t="s">
        <v>121</v>
      </c>
      <c r="K42" s="32">
        <v>500</v>
      </c>
      <c r="L42" s="33">
        <f t="shared" si="15"/>
        <v>475</v>
      </c>
      <c r="M42" s="33">
        <f t="shared" si="16"/>
        <v>425</v>
      </c>
      <c r="N42" s="33">
        <f t="shared" si="17"/>
        <v>375</v>
      </c>
      <c r="O42" s="33">
        <f t="shared" si="18"/>
        <v>325</v>
      </c>
      <c r="P42" s="33">
        <f t="shared" si="19"/>
        <v>300</v>
      </c>
      <c r="Q42" s="25"/>
    </row>
    <row r="43" s="3" customFormat="true" ht="180" spans="1:17">
      <c r="A43" s="17">
        <v>26</v>
      </c>
      <c r="B43" s="14" t="s">
        <v>98</v>
      </c>
      <c r="C43" s="15" t="s">
        <v>185</v>
      </c>
      <c r="D43" s="16">
        <v>331602012</v>
      </c>
      <c r="E43" s="15" t="s">
        <v>186</v>
      </c>
      <c r="F43" s="15" t="s">
        <v>187</v>
      </c>
      <c r="G43" s="15" t="s">
        <v>188</v>
      </c>
      <c r="H43" s="15" t="s">
        <v>173</v>
      </c>
      <c r="I43" s="32"/>
      <c r="J43" s="32" t="s">
        <v>121</v>
      </c>
      <c r="K43" s="32" t="s">
        <v>33</v>
      </c>
      <c r="L43" s="32" t="s">
        <v>33</v>
      </c>
      <c r="M43" s="32" t="s">
        <v>33</v>
      </c>
      <c r="N43" s="32" t="s">
        <v>33</v>
      </c>
      <c r="O43" s="32" t="s">
        <v>33</v>
      </c>
      <c r="P43" s="32" t="s">
        <v>33</v>
      </c>
      <c r="Q43" s="25" t="s">
        <v>189</v>
      </c>
    </row>
    <row r="44" s="3" customFormat="true" ht="48" spans="1:17">
      <c r="A44" s="18"/>
      <c r="B44" s="14" t="s">
        <v>98</v>
      </c>
      <c r="C44" s="15" t="s">
        <v>190</v>
      </c>
      <c r="D44" s="16" t="s">
        <v>191</v>
      </c>
      <c r="E44" s="15" t="s">
        <v>192</v>
      </c>
      <c r="F44" s="15"/>
      <c r="G44" s="15"/>
      <c r="H44" s="15"/>
      <c r="I44" s="32"/>
      <c r="J44" s="32" t="s">
        <v>121</v>
      </c>
      <c r="K44" s="32" t="s">
        <v>33</v>
      </c>
      <c r="L44" s="32" t="s">
        <v>33</v>
      </c>
      <c r="M44" s="32" t="s">
        <v>33</v>
      </c>
      <c r="N44" s="32" t="s">
        <v>33</v>
      </c>
      <c r="O44" s="32" t="s">
        <v>33</v>
      </c>
      <c r="P44" s="32" t="s">
        <v>33</v>
      </c>
      <c r="Q44" s="25"/>
    </row>
    <row r="45" s="3" customFormat="true" ht="72" spans="1:17">
      <c r="A45" s="17">
        <v>27</v>
      </c>
      <c r="B45" s="14" t="s">
        <v>98</v>
      </c>
      <c r="C45" s="15" t="s">
        <v>193</v>
      </c>
      <c r="D45" s="16">
        <v>331604015</v>
      </c>
      <c r="E45" s="15" t="s">
        <v>194</v>
      </c>
      <c r="F45" s="25" t="s">
        <v>195</v>
      </c>
      <c r="G45" s="15" t="s">
        <v>119</v>
      </c>
      <c r="H45" s="25" t="s">
        <v>196</v>
      </c>
      <c r="I45" s="34"/>
      <c r="J45" s="32" t="s">
        <v>197</v>
      </c>
      <c r="K45" s="32">
        <v>252</v>
      </c>
      <c r="L45" s="33">
        <f t="shared" ref="L45:L49" si="20">K45*0.95</f>
        <v>239.4</v>
      </c>
      <c r="M45" s="33">
        <f t="shared" ref="M45:M49" si="21">K45*0.85</f>
        <v>214.2</v>
      </c>
      <c r="N45" s="33">
        <f t="shared" ref="N45:N49" si="22">K45*0.75</f>
        <v>189</v>
      </c>
      <c r="O45" s="33">
        <f t="shared" ref="O45:O49" si="23">K45*0.65</f>
        <v>163.8</v>
      </c>
      <c r="P45" s="33">
        <f t="shared" ref="P45:P49" si="24">K45*0.6</f>
        <v>151.2</v>
      </c>
      <c r="Q45" s="25" t="s">
        <v>198</v>
      </c>
    </row>
    <row r="46" s="3" customFormat="true" ht="36" spans="1:17">
      <c r="A46" s="18"/>
      <c r="B46" s="14" t="s">
        <v>98</v>
      </c>
      <c r="C46" s="15" t="s">
        <v>199</v>
      </c>
      <c r="D46" s="16" t="s">
        <v>200</v>
      </c>
      <c r="E46" s="15" t="s">
        <v>201</v>
      </c>
      <c r="F46" s="25"/>
      <c r="G46" s="15"/>
      <c r="H46" s="25"/>
      <c r="I46" s="34"/>
      <c r="J46" s="32" t="s">
        <v>197</v>
      </c>
      <c r="K46" s="32" t="s">
        <v>33</v>
      </c>
      <c r="L46" s="32" t="s">
        <v>33</v>
      </c>
      <c r="M46" s="32" t="s">
        <v>33</v>
      </c>
      <c r="N46" s="32" t="s">
        <v>33</v>
      </c>
      <c r="O46" s="32" t="s">
        <v>33</v>
      </c>
      <c r="P46" s="32" t="s">
        <v>33</v>
      </c>
      <c r="Q46" s="25"/>
    </row>
    <row r="47" s="3" customFormat="true" ht="60" spans="1:17">
      <c r="A47" s="17">
        <v>28</v>
      </c>
      <c r="B47" s="14" t="s">
        <v>98</v>
      </c>
      <c r="C47" s="15" t="s">
        <v>202</v>
      </c>
      <c r="D47" s="16">
        <v>331603045</v>
      </c>
      <c r="E47" s="15" t="s">
        <v>203</v>
      </c>
      <c r="F47" s="25" t="s">
        <v>204</v>
      </c>
      <c r="G47" s="25" t="s">
        <v>205</v>
      </c>
      <c r="H47" s="15" t="s">
        <v>206</v>
      </c>
      <c r="I47" s="25"/>
      <c r="J47" s="32" t="s">
        <v>121</v>
      </c>
      <c r="K47" s="32">
        <v>560</v>
      </c>
      <c r="L47" s="33">
        <f t="shared" si="20"/>
        <v>532</v>
      </c>
      <c r="M47" s="33">
        <f t="shared" si="21"/>
        <v>476</v>
      </c>
      <c r="N47" s="33">
        <f t="shared" si="22"/>
        <v>420</v>
      </c>
      <c r="O47" s="33">
        <f t="shared" si="23"/>
        <v>364</v>
      </c>
      <c r="P47" s="33">
        <f t="shared" si="24"/>
        <v>336</v>
      </c>
      <c r="Q47" s="27"/>
    </row>
    <row r="48" s="3" customFormat="true" ht="36" spans="1:17">
      <c r="A48" s="18"/>
      <c r="B48" s="14" t="s">
        <v>98</v>
      </c>
      <c r="C48" s="15" t="s">
        <v>207</v>
      </c>
      <c r="D48" s="16" t="s">
        <v>208</v>
      </c>
      <c r="E48" s="15" t="s">
        <v>209</v>
      </c>
      <c r="F48" s="25"/>
      <c r="G48" s="25"/>
      <c r="H48" s="15"/>
      <c r="I48" s="25"/>
      <c r="J48" s="32" t="s">
        <v>121</v>
      </c>
      <c r="K48" s="32" t="s">
        <v>33</v>
      </c>
      <c r="L48" s="32" t="s">
        <v>33</v>
      </c>
      <c r="M48" s="32" t="s">
        <v>33</v>
      </c>
      <c r="N48" s="32" t="s">
        <v>33</v>
      </c>
      <c r="O48" s="32" t="s">
        <v>33</v>
      </c>
      <c r="P48" s="32" t="s">
        <v>33</v>
      </c>
      <c r="Q48" s="27"/>
    </row>
    <row r="49" s="3" customFormat="true" ht="60" spans="1:17">
      <c r="A49" s="14">
        <v>29</v>
      </c>
      <c r="B49" s="14" t="s">
        <v>98</v>
      </c>
      <c r="C49" s="15" t="s">
        <v>210</v>
      </c>
      <c r="D49" s="16">
        <v>331603043</v>
      </c>
      <c r="E49" s="15" t="s">
        <v>211</v>
      </c>
      <c r="F49" s="25" t="s">
        <v>212</v>
      </c>
      <c r="G49" s="15" t="s">
        <v>213</v>
      </c>
      <c r="H49" s="28"/>
      <c r="I49" s="25"/>
      <c r="J49" s="32" t="s">
        <v>121</v>
      </c>
      <c r="K49" s="32">
        <v>560</v>
      </c>
      <c r="L49" s="33">
        <f t="shared" si="20"/>
        <v>532</v>
      </c>
      <c r="M49" s="33">
        <f t="shared" si="21"/>
        <v>476</v>
      </c>
      <c r="N49" s="33">
        <f t="shared" si="22"/>
        <v>420</v>
      </c>
      <c r="O49" s="33">
        <f t="shared" si="23"/>
        <v>364</v>
      </c>
      <c r="P49" s="33">
        <f t="shared" si="24"/>
        <v>336</v>
      </c>
      <c r="Q49" s="27"/>
    </row>
    <row r="50" s="3" customFormat="true" ht="60" spans="1:17">
      <c r="A50" s="14">
        <v>30</v>
      </c>
      <c r="B50" s="14" t="s">
        <v>98</v>
      </c>
      <c r="C50" s="15" t="s">
        <v>214</v>
      </c>
      <c r="D50" s="16">
        <v>331603044</v>
      </c>
      <c r="E50" s="15" t="s">
        <v>215</v>
      </c>
      <c r="F50" s="25" t="s">
        <v>216</v>
      </c>
      <c r="G50" s="15" t="s">
        <v>217</v>
      </c>
      <c r="H50" s="28"/>
      <c r="I50" s="25"/>
      <c r="J50" s="32" t="s">
        <v>121</v>
      </c>
      <c r="K50" s="32" t="s">
        <v>33</v>
      </c>
      <c r="L50" s="32" t="s">
        <v>33</v>
      </c>
      <c r="M50" s="32" t="s">
        <v>33</v>
      </c>
      <c r="N50" s="32" t="s">
        <v>33</v>
      </c>
      <c r="O50" s="32" t="s">
        <v>33</v>
      </c>
      <c r="P50" s="32" t="s">
        <v>33</v>
      </c>
      <c r="Q50" s="25" t="s">
        <v>218</v>
      </c>
    </row>
    <row r="51" s="3" customFormat="true" ht="96" spans="1:17">
      <c r="A51" s="14">
        <v>31</v>
      </c>
      <c r="B51" s="14" t="s">
        <v>98</v>
      </c>
      <c r="C51" s="15" t="s">
        <v>219</v>
      </c>
      <c r="D51" s="16">
        <v>331604026</v>
      </c>
      <c r="E51" s="15" t="s">
        <v>220</v>
      </c>
      <c r="F51" s="15" t="s">
        <v>221</v>
      </c>
      <c r="G51" s="15" t="s">
        <v>213</v>
      </c>
      <c r="H51" s="15"/>
      <c r="I51" s="32"/>
      <c r="J51" s="32" t="s">
        <v>121</v>
      </c>
      <c r="K51" s="32" t="s">
        <v>33</v>
      </c>
      <c r="L51" s="32" t="s">
        <v>33</v>
      </c>
      <c r="M51" s="32" t="s">
        <v>33</v>
      </c>
      <c r="N51" s="32" t="s">
        <v>33</v>
      </c>
      <c r="O51" s="32" t="s">
        <v>33</v>
      </c>
      <c r="P51" s="32" t="s">
        <v>33</v>
      </c>
      <c r="Q51" s="15" t="s">
        <v>222</v>
      </c>
    </row>
    <row r="52" s="3" customFormat="true" ht="96" spans="1:17">
      <c r="A52" s="17">
        <v>32</v>
      </c>
      <c r="B52" s="14" t="s">
        <v>98</v>
      </c>
      <c r="C52" s="15" t="s">
        <v>223</v>
      </c>
      <c r="D52" s="16">
        <v>331604024</v>
      </c>
      <c r="E52" s="15" t="s">
        <v>224</v>
      </c>
      <c r="F52" s="25" t="s">
        <v>225</v>
      </c>
      <c r="G52" s="25" t="s">
        <v>226</v>
      </c>
      <c r="H52" s="25" t="s">
        <v>227</v>
      </c>
      <c r="I52" s="25"/>
      <c r="J52" s="32" t="s">
        <v>121</v>
      </c>
      <c r="K52" s="32">
        <v>1209</v>
      </c>
      <c r="L52" s="33">
        <f>K52*0.95</f>
        <v>1148.55</v>
      </c>
      <c r="M52" s="33">
        <f>K52*0.85</f>
        <v>1027.65</v>
      </c>
      <c r="N52" s="33">
        <f>K52*0.75</f>
        <v>906.75</v>
      </c>
      <c r="O52" s="33">
        <f>K52*0.65</f>
        <v>785.85</v>
      </c>
      <c r="P52" s="33">
        <f>K52*0.6</f>
        <v>725.4</v>
      </c>
      <c r="Q52" s="25" t="s">
        <v>228</v>
      </c>
    </row>
    <row r="53" s="3" customFormat="true" ht="36" spans="1:17">
      <c r="A53" s="20"/>
      <c r="B53" s="14" t="s">
        <v>98</v>
      </c>
      <c r="C53" s="15" t="s">
        <v>229</v>
      </c>
      <c r="D53" s="16" t="s">
        <v>230</v>
      </c>
      <c r="E53" s="15" t="s">
        <v>231</v>
      </c>
      <c r="F53" s="25"/>
      <c r="G53" s="25"/>
      <c r="H53" s="25"/>
      <c r="I53" s="25"/>
      <c r="J53" s="32" t="s">
        <v>121</v>
      </c>
      <c r="K53" s="32" t="s">
        <v>33</v>
      </c>
      <c r="L53" s="32" t="s">
        <v>33</v>
      </c>
      <c r="M53" s="32" t="s">
        <v>33</v>
      </c>
      <c r="N53" s="32" t="s">
        <v>33</v>
      </c>
      <c r="O53" s="32" t="s">
        <v>33</v>
      </c>
      <c r="P53" s="32" t="s">
        <v>33</v>
      </c>
      <c r="Q53" s="25"/>
    </row>
    <row r="54" s="3" customFormat="true" ht="36" spans="1:17">
      <c r="A54" s="20"/>
      <c r="B54" s="14" t="s">
        <v>98</v>
      </c>
      <c r="C54" s="15" t="s">
        <v>232</v>
      </c>
      <c r="D54" s="16" t="s">
        <v>233</v>
      </c>
      <c r="E54" s="15" t="s">
        <v>234</v>
      </c>
      <c r="F54" s="25"/>
      <c r="G54" s="25"/>
      <c r="H54" s="25"/>
      <c r="I54" s="25"/>
      <c r="J54" s="32" t="s">
        <v>121</v>
      </c>
      <c r="K54" s="32" t="s">
        <v>33</v>
      </c>
      <c r="L54" s="32" t="s">
        <v>33</v>
      </c>
      <c r="M54" s="32" t="s">
        <v>33</v>
      </c>
      <c r="N54" s="32" t="s">
        <v>33</v>
      </c>
      <c r="O54" s="32" t="s">
        <v>33</v>
      </c>
      <c r="P54" s="32" t="s">
        <v>33</v>
      </c>
      <c r="Q54" s="25"/>
    </row>
    <row r="55" s="3" customFormat="true" ht="36" spans="1:17">
      <c r="A55" s="20"/>
      <c r="B55" s="14" t="s">
        <v>98</v>
      </c>
      <c r="C55" s="44" t="s">
        <v>235</v>
      </c>
      <c r="D55" s="16" t="s">
        <v>236</v>
      </c>
      <c r="E55" s="15" t="s">
        <v>237</v>
      </c>
      <c r="F55" s="25"/>
      <c r="G55" s="25"/>
      <c r="H55" s="25"/>
      <c r="I55" s="25"/>
      <c r="J55" s="32" t="s">
        <v>121</v>
      </c>
      <c r="K55" s="32" t="s">
        <v>33</v>
      </c>
      <c r="L55" s="32" t="s">
        <v>33</v>
      </c>
      <c r="M55" s="32" t="s">
        <v>33</v>
      </c>
      <c r="N55" s="32" t="s">
        <v>33</v>
      </c>
      <c r="O55" s="32" t="s">
        <v>33</v>
      </c>
      <c r="P55" s="32" t="s">
        <v>33</v>
      </c>
      <c r="Q55" s="25"/>
    </row>
    <row r="56" s="3" customFormat="true" ht="36" spans="1:17">
      <c r="A56" s="18"/>
      <c r="B56" s="14" t="s">
        <v>98</v>
      </c>
      <c r="C56" s="44" t="s">
        <v>238</v>
      </c>
      <c r="D56" s="16" t="s">
        <v>239</v>
      </c>
      <c r="E56" s="15" t="s">
        <v>240</v>
      </c>
      <c r="F56" s="25"/>
      <c r="G56" s="25"/>
      <c r="H56" s="25"/>
      <c r="I56" s="25"/>
      <c r="J56" s="32" t="s">
        <v>121</v>
      </c>
      <c r="K56" s="32" t="s">
        <v>33</v>
      </c>
      <c r="L56" s="32" t="s">
        <v>33</v>
      </c>
      <c r="M56" s="32" t="s">
        <v>33</v>
      </c>
      <c r="N56" s="32" t="s">
        <v>33</v>
      </c>
      <c r="O56" s="32" t="s">
        <v>33</v>
      </c>
      <c r="P56" s="32" t="s">
        <v>33</v>
      </c>
      <c r="Q56" s="25"/>
    </row>
    <row r="57" s="3" customFormat="true" ht="72" spans="1:17">
      <c r="A57" s="17">
        <v>33</v>
      </c>
      <c r="B57" s="14" t="s">
        <v>98</v>
      </c>
      <c r="C57" s="15" t="s">
        <v>241</v>
      </c>
      <c r="D57" s="16">
        <v>331604028</v>
      </c>
      <c r="E57" s="15" t="s">
        <v>242</v>
      </c>
      <c r="F57" s="25" t="s">
        <v>243</v>
      </c>
      <c r="G57" s="25" t="s">
        <v>244</v>
      </c>
      <c r="H57" s="25" t="s">
        <v>245</v>
      </c>
      <c r="I57" s="25"/>
      <c r="J57" s="32" t="s">
        <v>121</v>
      </c>
      <c r="K57" s="32">
        <v>2100</v>
      </c>
      <c r="L57" s="33">
        <f t="shared" ref="L57:L62" si="25">K57*0.95</f>
        <v>1995</v>
      </c>
      <c r="M57" s="33">
        <f t="shared" ref="M57:M62" si="26">K57*0.85</f>
        <v>1785</v>
      </c>
      <c r="N57" s="33">
        <f t="shared" ref="N57:N62" si="27">K57*0.75</f>
        <v>1575</v>
      </c>
      <c r="O57" s="33">
        <f t="shared" ref="O57:O62" si="28">K57*0.65</f>
        <v>1365</v>
      </c>
      <c r="P57" s="33">
        <f t="shared" ref="P57:P62" si="29">K57*0.6</f>
        <v>1260</v>
      </c>
      <c r="Q57" s="25" t="s">
        <v>228</v>
      </c>
    </row>
    <row r="58" s="3" customFormat="true" ht="36" spans="1:17">
      <c r="A58" s="20"/>
      <c r="B58" s="14" t="s">
        <v>98</v>
      </c>
      <c r="C58" s="15" t="s">
        <v>246</v>
      </c>
      <c r="D58" s="16" t="s">
        <v>247</v>
      </c>
      <c r="E58" s="15" t="s">
        <v>248</v>
      </c>
      <c r="F58" s="25"/>
      <c r="G58" s="25"/>
      <c r="H58" s="25"/>
      <c r="I58" s="25"/>
      <c r="J58" s="32" t="s">
        <v>121</v>
      </c>
      <c r="K58" s="32" t="s">
        <v>33</v>
      </c>
      <c r="L58" s="32" t="s">
        <v>33</v>
      </c>
      <c r="M58" s="32" t="s">
        <v>33</v>
      </c>
      <c r="N58" s="32" t="s">
        <v>33</v>
      </c>
      <c r="O58" s="32" t="s">
        <v>33</v>
      </c>
      <c r="P58" s="32" t="s">
        <v>33</v>
      </c>
      <c r="Q58" s="25"/>
    </row>
    <row r="59" s="3" customFormat="true" ht="36" spans="1:17">
      <c r="A59" s="20"/>
      <c r="B59" s="14" t="s">
        <v>98</v>
      </c>
      <c r="C59" s="15" t="s">
        <v>249</v>
      </c>
      <c r="D59" s="16" t="s">
        <v>250</v>
      </c>
      <c r="E59" s="15" t="s">
        <v>251</v>
      </c>
      <c r="F59" s="25"/>
      <c r="G59" s="25"/>
      <c r="H59" s="25"/>
      <c r="I59" s="25"/>
      <c r="J59" s="32" t="s">
        <v>121</v>
      </c>
      <c r="K59" s="32" t="s">
        <v>33</v>
      </c>
      <c r="L59" s="32" t="s">
        <v>33</v>
      </c>
      <c r="M59" s="32" t="s">
        <v>33</v>
      </c>
      <c r="N59" s="32" t="s">
        <v>33</v>
      </c>
      <c r="O59" s="32" t="s">
        <v>33</v>
      </c>
      <c r="P59" s="32" t="s">
        <v>33</v>
      </c>
      <c r="Q59" s="25"/>
    </row>
    <row r="60" s="3" customFormat="true" ht="36" spans="1:17">
      <c r="A60" s="18"/>
      <c r="B60" s="14" t="s">
        <v>98</v>
      </c>
      <c r="C60" s="44" t="s">
        <v>252</v>
      </c>
      <c r="D60" s="16" t="s">
        <v>253</v>
      </c>
      <c r="E60" s="15" t="s">
        <v>254</v>
      </c>
      <c r="F60" s="25"/>
      <c r="G60" s="25"/>
      <c r="H60" s="25"/>
      <c r="I60" s="25"/>
      <c r="J60" s="32" t="s">
        <v>121</v>
      </c>
      <c r="K60" s="32" t="s">
        <v>33</v>
      </c>
      <c r="L60" s="32" t="s">
        <v>33</v>
      </c>
      <c r="M60" s="32" t="s">
        <v>33</v>
      </c>
      <c r="N60" s="32" t="s">
        <v>33</v>
      </c>
      <c r="O60" s="32" t="s">
        <v>33</v>
      </c>
      <c r="P60" s="32" t="s">
        <v>33</v>
      </c>
      <c r="Q60" s="25"/>
    </row>
    <row r="61" s="3" customFormat="true" ht="96" spans="1:17">
      <c r="A61" s="14">
        <v>34</v>
      </c>
      <c r="B61" s="14" t="s">
        <v>98</v>
      </c>
      <c r="C61" s="15" t="s">
        <v>255</v>
      </c>
      <c r="D61" s="16">
        <v>331519013</v>
      </c>
      <c r="E61" s="15" t="s">
        <v>256</v>
      </c>
      <c r="F61" s="15" t="s">
        <v>257</v>
      </c>
      <c r="G61" s="25" t="s">
        <v>258</v>
      </c>
      <c r="H61" s="15"/>
      <c r="I61" s="15"/>
      <c r="J61" s="32" t="s">
        <v>121</v>
      </c>
      <c r="K61" s="32">
        <v>2821</v>
      </c>
      <c r="L61" s="33">
        <f t="shared" si="25"/>
        <v>2679.95</v>
      </c>
      <c r="M61" s="33">
        <f t="shared" si="26"/>
        <v>2397.85</v>
      </c>
      <c r="N61" s="33">
        <f t="shared" si="27"/>
        <v>2115.75</v>
      </c>
      <c r="O61" s="33">
        <f t="shared" si="28"/>
        <v>1833.65</v>
      </c>
      <c r="P61" s="33">
        <f t="shared" si="29"/>
        <v>1692.6</v>
      </c>
      <c r="Q61" s="25" t="s">
        <v>228</v>
      </c>
    </row>
    <row r="62" s="3" customFormat="true" ht="96" spans="1:17">
      <c r="A62" s="14">
        <v>35</v>
      </c>
      <c r="B62" s="14" t="s">
        <v>98</v>
      </c>
      <c r="C62" s="15" t="s">
        <v>259</v>
      </c>
      <c r="D62" s="16">
        <v>331604030</v>
      </c>
      <c r="E62" s="15" t="s">
        <v>260</v>
      </c>
      <c r="F62" s="25" t="s">
        <v>261</v>
      </c>
      <c r="G62" s="25" t="s">
        <v>262</v>
      </c>
      <c r="H62" s="25"/>
      <c r="I62" s="25"/>
      <c r="J62" s="32" t="s">
        <v>121</v>
      </c>
      <c r="K62" s="32">
        <v>2100</v>
      </c>
      <c r="L62" s="33">
        <f t="shared" si="25"/>
        <v>1995</v>
      </c>
      <c r="M62" s="33">
        <f t="shared" si="26"/>
        <v>1785</v>
      </c>
      <c r="N62" s="33">
        <f t="shared" si="27"/>
        <v>1575</v>
      </c>
      <c r="O62" s="33">
        <f t="shared" si="28"/>
        <v>1365</v>
      </c>
      <c r="P62" s="33">
        <f t="shared" si="29"/>
        <v>1260</v>
      </c>
      <c r="Q62" s="25" t="s">
        <v>228</v>
      </c>
    </row>
    <row r="63" s="3" customFormat="true" ht="84" spans="1:17">
      <c r="A63" s="17">
        <v>36</v>
      </c>
      <c r="B63" s="14" t="s">
        <v>98</v>
      </c>
      <c r="C63" s="15" t="s">
        <v>263</v>
      </c>
      <c r="D63" s="16">
        <v>331603004</v>
      </c>
      <c r="E63" s="15" t="s">
        <v>264</v>
      </c>
      <c r="F63" s="15" t="s">
        <v>265</v>
      </c>
      <c r="G63" s="15" t="s">
        <v>266</v>
      </c>
      <c r="H63" s="15" t="s">
        <v>267</v>
      </c>
      <c r="I63" s="32"/>
      <c r="J63" s="32" t="s">
        <v>121</v>
      </c>
      <c r="K63" s="32" t="s">
        <v>33</v>
      </c>
      <c r="L63" s="32" t="s">
        <v>33</v>
      </c>
      <c r="M63" s="32" t="s">
        <v>33</v>
      </c>
      <c r="N63" s="32" t="s">
        <v>33</v>
      </c>
      <c r="O63" s="32" t="s">
        <v>33</v>
      </c>
      <c r="P63" s="32" t="s">
        <v>33</v>
      </c>
      <c r="Q63" s="15" t="s">
        <v>268</v>
      </c>
    </row>
    <row r="64" s="3" customFormat="true" ht="24" spans="1:17">
      <c r="A64" s="18"/>
      <c r="B64" s="14" t="s">
        <v>98</v>
      </c>
      <c r="C64" s="15" t="s">
        <v>269</v>
      </c>
      <c r="D64" s="16" t="s">
        <v>270</v>
      </c>
      <c r="E64" s="15" t="s">
        <v>271</v>
      </c>
      <c r="F64" s="15"/>
      <c r="G64" s="15"/>
      <c r="H64" s="15"/>
      <c r="I64" s="32"/>
      <c r="J64" s="32" t="s">
        <v>121</v>
      </c>
      <c r="K64" s="32" t="s">
        <v>33</v>
      </c>
      <c r="L64" s="32" t="s">
        <v>33</v>
      </c>
      <c r="M64" s="32" t="s">
        <v>33</v>
      </c>
      <c r="N64" s="32" t="s">
        <v>33</v>
      </c>
      <c r="O64" s="32" t="s">
        <v>33</v>
      </c>
      <c r="P64" s="32" t="s">
        <v>33</v>
      </c>
      <c r="Q64" s="15"/>
    </row>
    <row r="65" s="3" customFormat="true" ht="84" spans="1:17">
      <c r="A65" s="17">
        <v>37</v>
      </c>
      <c r="B65" s="14" t="s">
        <v>98</v>
      </c>
      <c r="C65" s="15" t="s">
        <v>272</v>
      </c>
      <c r="D65" s="16">
        <v>330606038</v>
      </c>
      <c r="E65" s="15" t="s">
        <v>273</v>
      </c>
      <c r="F65" s="15" t="s">
        <v>274</v>
      </c>
      <c r="G65" s="15" t="s">
        <v>275</v>
      </c>
      <c r="H65" s="15" t="s">
        <v>276</v>
      </c>
      <c r="I65" s="32"/>
      <c r="J65" s="32" t="s">
        <v>121</v>
      </c>
      <c r="K65" s="32">
        <v>840</v>
      </c>
      <c r="L65" s="33">
        <f t="shared" ref="L65:L74" si="30">K65*0.95</f>
        <v>798</v>
      </c>
      <c r="M65" s="33">
        <f t="shared" ref="M65:M74" si="31">K65*0.85</f>
        <v>714</v>
      </c>
      <c r="N65" s="33">
        <f t="shared" ref="N65:N74" si="32">K65*0.75</f>
        <v>630</v>
      </c>
      <c r="O65" s="33">
        <f t="shared" ref="O65:O74" si="33">K65*0.65</f>
        <v>546</v>
      </c>
      <c r="P65" s="33">
        <f t="shared" ref="P65:P74" si="34">K65*0.6</f>
        <v>504</v>
      </c>
      <c r="Q65" s="32"/>
    </row>
    <row r="66" s="3" customFormat="true" ht="24" spans="1:17">
      <c r="A66" s="18"/>
      <c r="B66" s="14" t="s">
        <v>98</v>
      </c>
      <c r="C66" s="15" t="s">
        <v>277</v>
      </c>
      <c r="D66" s="16" t="s">
        <v>278</v>
      </c>
      <c r="E66" s="15" t="s">
        <v>279</v>
      </c>
      <c r="F66" s="15"/>
      <c r="G66" s="15"/>
      <c r="H66" s="15"/>
      <c r="I66" s="32"/>
      <c r="J66" s="32" t="s">
        <v>121</v>
      </c>
      <c r="K66" s="32" t="s">
        <v>33</v>
      </c>
      <c r="L66" s="32" t="s">
        <v>33</v>
      </c>
      <c r="M66" s="32" t="s">
        <v>33</v>
      </c>
      <c r="N66" s="32" t="s">
        <v>33</v>
      </c>
      <c r="O66" s="32" t="s">
        <v>33</v>
      </c>
      <c r="P66" s="32" t="s">
        <v>33</v>
      </c>
      <c r="Q66" s="32"/>
    </row>
    <row r="67" s="3" customFormat="true" ht="72" spans="1:17">
      <c r="A67" s="14">
        <v>38</v>
      </c>
      <c r="B67" s="14" t="s">
        <v>98</v>
      </c>
      <c r="C67" s="15" t="s">
        <v>280</v>
      </c>
      <c r="D67" s="16">
        <v>330606037</v>
      </c>
      <c r="E67" s="15" t="s">
        <v>281</v>
      </c>
      <c r="F67" s="25" t="s">
        <v>282</v>
      </c>
      <c r="G67" s="15" t="s">
        <v>283</v>
      </c>
      <c r="H67" s="29"/>
      <c r="I67" s="25"/>
      <c r="J67" s="32" t="s">
        <v>39</v>
      </c>
      <c r="K67" s="32">
        <v>1118</v>
      </c>
      <c r="L67" s="33">
        <f t="shared" si="30"/>
        <v>1062.1</v>
      </c>
      <c r="M67" s="33">
        <f t="shared" si="31"/>
        <v>950.3</v>
      </c>
      <c r="N67" s="33">
        <f t="shared" si="32"/>
        <v>838.5</v>
      </c>
      <c r="O67" s="33">
        <f t="shared" si="33"/>
        <v>726.7</v>
      </c>
      <c r="P67" s="33">
        <f t="shared" si="34"/>
        <v>670.8</v>
      </c>
      <c r="Q67" s="28"/>
    </row>
    <row r="68" s="3" customFormat="true" ht="72" spans="1:17">
      <c r="A68" s="14">
        <v>39</v>
      </c>
      <c r="B68" s="14" t="s">
        <v>98</v>
      </c>
      <c r="C68" s="15" t="s">
        <v>284</v>
      </c>
      <c r="D68" s="16">
        <v>331603005</v>
      </c>
      <c r="E68" s="15" t="s">
        <v>285</v>
      </c>
      <c r="F68" s="25" t="s">
        <v>286</v>
      </c>
      <c r="G68" s="25" t="s">
        <v>287</v>
      </c>
      <c r="H68" s="29"/>
      <c r="I68" s="25"/>
      <c r="J68" s="32" t="s">
        <v>39</v>
      </c>
      <c r="K68" s="32" t="s">
        <v>33</v>
      </c>
      <c r="L68" s="32" t="s">
        <v>33</v>
      </c>
      <c r="M68" s="32" t="s">
        <v>33</v>
      </c>
      <c r="N68" s="32" t="s">
        <v>33</v>
      </c>
      <c r="O68" s="32" t="s">
        <v>33</v>
      </c>
      <c r="P68" s="32" t="s">
        <v>33</v>
      </c>
      <c r="Q68" s="15" t="s">
        <v>288</v>
      </c>
    </row>
    <row r="69" s="3" customFormat="true" ht="72" spans="1:17">
      <c r="A69" s="14">
        <v>40</v>
      </c>
      <c r="B69" s="14" t="s">
        <v>98</v>
      </c>
      <c r="C69" s="15" t="s">
        <v>289</v>
      </c>
      <c r="D69" s="16">
        <v>331603006</v>
      </c>
      <c r="E69" s="15" t="s">
        <v>290</v>
      </c>
      <c r="F69" s="25" t="s">
        <v>291</v>
      </c>
      <c r="G69" s="25" t="s">
        <v>292</v>
      </c>
      <c r="H69" s="25"/>
      <c r="I69" s="25"/>
      <c r="J69" s="32" t="s">
        <v>121</v>
      </c>
      <c r="K69" s="32" t="s">
        <v>33</v>
      </c>
      <c r="L69" s="32" t="s">
        <v>33</v>
      </c>
      <c r="M69" s="32" t="s">
        <v>33</v>
      </c>
      <c r="N69" s="32" t="s">
        <v>33</v>
      </c>
      <c r="O69" s="32" t="s">
        <v>33</v>
      </c>
      <c r="P69" s="32" t="s">
        <v>33</v>
      </c>
      <c r="Q69" s="25" t="s">
        <v>293</v>
      </c>
    </row>
    <row r="70" s="3" customFormat="true" ht="96" spans="1:17">
      <c r="A70" s="14">
        <v>41</v>
      </c>
      <c r="B70" s="14" t="s">
        <v>98</v>
      </c>
      <c r="C70" s="15" t="s">
        <v>294</v>
      </c>
      <c r="D70" s="16">
        <v>331603026</v>
      </c>
      <c r="E70" s="15" t="s">
        <v>295</v>
      </c>
      <c r="F70" s="15" t="s">
        <v>296</v>
      </c>
      <c r="G70" s="15" t="s">
        <v>297</v>
      </c>
      <c r="H70" s="29"/>
      <c r="I70" s="34"/>
      <c r="J70" s="32" t="s">
        <v>298</v>
      </c>
      <c r="K70" s="33">
        <v>807</v>
      </c>
      <c r="L70" s="33">
        <f t="shared" si="30"/>
        <v>766.65</v>
      </c>
      <c r="M70" s="33">
        <f t="shared" si="31"/>
        <v>685.95</v>
      </c>
      <c r="N70" s="33">
        <f t="shared" si="32"/>
        <v>605.25</v>
      </c>
      <c r="O70" s="33">
        <f t="shared" si="33"/>
        <v>524.55</v>
      </c>
      <c r="P70" s="33">
        <f t="shared" si="34"/>
        <v>484.2</v>
      </c>
      <c r="Q70" s="42"/>
    </row>
    <row r="71" s="3" customFormat="true" ht="96" spans="1:17">
      <c r="A71" s="14">
        <v>42</v>
      </c>
      <c r="B71" s="14" t="s">
        <v>98</v>
      </c>
      <c r="C71" s="15" t="s">
        <v>299</v>
      </c>
      <c r="D71" s="16">
        <v>331603015</v>
      </c>
      <c r="E71" s="15" t="s">
        <v>300</v>
      </c>
      <c r="F71" s="15" t="s">
        <v>301</v>
      </c>
      <c r="G71" s="15" t="s">
        <v>297</v>
      </c>
      <c r="H71" s="29"/>
      <c r="I71" s="15"/>
      <c r="J71" s="32" t="s">
        <v>298</v>
      </c>
      <c r="K71" s="33">
        <v>1068</v>
      </c>
      <c r="L71" s="33">
        <f t="shared" si="30"/>
        <v>1014.6</v>
      </c>
      <c r="M71" s="33">
        <f t="shared" si="31"/>
        <v>907.8</v>
      </c>
      <c r="N71" s="33">
        <f t="shared" si="32"/>
        <v>801</v>
      </c>
      <c r="O71" s="33">
        <f t="shared" si="33"/>
        <v>694.2</v>
      </c>
      <c r="P71" s="33">
        <f t="shared" si="34"/>
        <v>640.8</v>
      </c>
      <c r="Q71" s="25" t="s">
        <v>302</v>
      </c>
    </row>
    <row r="72" s="3" customFormat="true" ht="84" spans="1:17">
      <c r="A72" s="17">
        <v>43</v>
      </c>
      <c r="B72" s="14" t="s">
        <v>98</v>
      </c>
      <c r="C72" s="15" t="s">
        <v>303</v>
      </c>
      <c r="D72" s="16">
        <v>331603027</v>
      </c>
      <c r="E72" s="15" t="s">
        <v>304</v>
      </c>
      <c r="F72" s="15" t="s">
        <v>305</v>
      </c>
      <c r="G72" s="15" t="s">
        <v>306</v>
      </c>
      <c r="H72" s="29"/>
      <c r="I72" s="15" t="s">
        <v>307</v>
      </c>
      <c r="J72" s="32" t="s">
        <v>39</v>
      </c>
      <c r="K72" s="32">
        <v>423</v>
      </c>
      <c r="L72" s="33">
        <f t="shared" si="30"/>
        <v>401.85</v>
      </c>
      <c r="M72" s="33">
        <f t="shared" si="31"/>
        <v>359.55</v>
      </c>
      <c r="N72" s="33">
        <f t="shared" si="32"/>
        <v>317.25</v>
      </c>
      <c r="O72" s="33">
        <f t="shared" si="33"/>
        <v>274.95</v>
      </c>
      <c r="P72" s="33">
        <f t="shared" si="34"/>
        <v>253.8</v>
      </c>
      <c r="Q72" s="25" t="s">
        <v>308</v>
      </c>
    </row>
    <row r="73" s="3" customFormat="true" ht="36" spans="1:17">
      <c r="A73" s="18"/>
      <c r="B73" s="14" t="s">
        <v>98</v>
      </c>
      <c r="C73" s="15" t="s">
        <v>309</v>
      </c>
      <c r="D73" s="16" t="s">
        <v>310</v>
      </c>
      <c r="E73" s="15" t="s">
        <v>311</v>
      </c>
      <c r="F73" s="15"/>
      <c r="G73" s="15"/>
      <c r="H73" s="29"/>
      <c r="I73" s="15"/>
      <c r="J73" s="32" t="s">
        <v>39</v>
      </c>
      <c r="K73" s="32">
        <v>423</v>
      </c>
      <c r="L73" s="33">
        <f t="shared" si="30"/>
        <v>401.85</v>
      </c>
      <c r="M73" s="33">
        <f t="shared" si="31"/>
        <v>359.55</v>
      </c>
      <c r="N73" s="33">
        <f t="shared" si="32"/>
        <v>317.25</v>
      </c>
      <c r="O73" s="33">
        <f t="shared" si="33"/>
        <v>274.95</v>
      </c>
      <c r="P73" s="33">
        <f t="shared" si="34"/>
        <v>253.8</v>
      </c>
      <c r="Q73" s="25"/>
    </row>
    <row r="74" s="3" customFormat="true" ht="84" spans="1:17">
      <c r="A74" s="17">
        <v>44</v>
      </c>
      <c r="B74" s="14" t="s">
        <v>98</v>
      </c>
      <c r="C74" s="15" t="s">
        <v>312</v>
      </c>
      <c r="D74" s="16">
        <v>331602010</v>
      </c>
      <c r="E74" s="15" t="s">
        <v>313</v>
      </c>
      <c r="F74" s="15" t="s">
        <v>314</v>
      </c>
      <c r="G74" s="15" t="s">
        <v>315</v>
      </c>
      <c r="H74" s="15" t="s">
        <v>316</v>
      </c>
      <c r="I74" s="15"/>
      <c r="J74" s="32" t="s">
        <v>39</v>
      </c>
      <c r="K74" s="32">
        <v>1960</v>
      </c>
      <c r="L74" s="33">
        <f t="shared" si="30"/>
        <v>1862</v>
      </c>
      <c r="M74" s="33">
        <f t="shared" si="31"/>
        <v>1666</v>
      </c>
      <c r="N74" s="33">
        <f t="shared" si="32"/>
        <v>1470</v>
      </c>
      <c r="O74" s="33">
        <f t="shared" si="33"/>
        <v>1274</v>
      </c>
      <c r="P74" s="33">
        <f t="shared" si="34"/>
        <v>1176</v>
      </c>
      <c r="Q74" s="28"/>
    </row>
    <row r="75" s="3" customFormat="true" ht="36" spans="1:17">
      <c r="A75" s="18"/>
      <c r="B75" s="14" t="s">
        <v>98</v>
      </c>
      <c r="C75" s="15" t="s">
        <v>317</v>
      </c>
      <c r="D75" s="16" t="s">
        <v>318</v>
      </c>
      <c r="E75" s="15" t="s">
        <v>319</v>
      </c>
      <c r="F75" s="15"/>
      <c r="G75" s="15"/>
      <c r="H75" s="15"/>
      <c r="I75" s="15"/>
      <c r="J75" s="32" t="s">
        <v>39</v>
      </c>
      <c r="K75" s="32" t="s">
        <v>33</v>
      </c>
      <c r="L75" s="32" t="s">
        <v>33</v>
      </c>
      <c r="M75" s="32" t="s">
        <v>33</v>
      </c>
      <c r="N75" s="32" t="s">
        <v>33</v>
      </c>
      <c r="O75" s="32" t="s">
        <v>33</v>
      </c>
      <c r="P75" s="32" t="s">
        <v>33</v>
      </c>
      <c r="Q75" s="28"/>
    </row>
    <row r="76" s="3" customFormat="true" ht="84" spans="1:17">
      <c r="A76" s="14">
        <v>45</v>
      </c>
      <c r="B76" s="14" t="s">
        <v>98</v>
      </c>
      <c r="C76" s="15" t="s">
        <v>320</v>
      </c>
      <c r="D76" s="16">
        <v>331604020</v>
      </c>
      <c r="E76" s="15" t="s">
        <v>321</v>
      </c>
      <c r="F76" s="25" t="s">
        <v>322</v>
      </c>
      <c r="G76" s="25" t="s">
        <v>323</v>
      </c>
      <c r="H76" s="28"/>
      <c r="I76" s="25"/>
      <c r="J76" s="32" t="s">
        <v>39</v>
      </c>
      <c r="K76" s="32">
        <v>1568</v>
      </c>
      <c r="L76" s="33">
        <f t="shared" ref="L76:L86" si="35">K76*0.95</f>
        <v>1489.6</v>
      </c>
      <c r="M76" s="33">
        <f t="shared" ref="M76:M86" si="36">K76*0.85</f>
        <v>1332.8</v>
      </c>
      <c r="N76" s="33">
        <f t="shared" ref="N76:N86" si="37">K76*0.75</f>
        <v>1176</v>
      </c>
      <c r="O76" s="33">
        <f t="shared" ref="O76:O86" si="38">K76*0.65</f>
        <v>1019.2</v>
      </c>
      <c r="P76" s="33">
        <f t="shared" ref="P76:P86" si="39">K76*0.6</f>
        <v>940.8</v>
      </c>
      <c r="Q76" s="27"/>
    </row>
    <row r="77" s="3" customFormat="true" ht="60" spans="1:17">
      <c r="A77" s="14">
        <v>46</v>
      </c>
      <c r="B77" s="14" t="s">
        <v>61</v>
      </c>
      <c r="C77" s="15" t="s">
        <v>324</v>
      </c>
      <c r="D77" s="16">
        <v>311400042</v>
      </c>
      <c r="E77" s="15" t="s">
        <v>325</v>
      </c>
      <c r="F77" s="25" t="s">
        <v>326</v>
      </c>
      <c r="G77" s="25" t="s">
        <v>327</v>
      </c>
      <c r="H77" s="25"/>
      <c r="I77" s="25"/>
      <c r="J77" s="32" t="s">
        <v>39</v>
      </c>
      <c r="K77" s="32">
        <v>150</v>
      </c>
      <c r="L77" s="33">
        <f t="shared" si="35"/>
        <v>142.5</v>
      </c>
      <c r="M77" s="33">
        <f t="shared" si="36"/>
        <v>127.5</v>
      </c>
      <c r="N77" s="33">
        <f t="shared" si="37"/>
        <v>112.5</v>
      </c>
      <c r="O77" s="33">
        <f t="shared" si="38"/>
        <v>97.5</v>
      </c>
      <c r="P77" s="33">
        <f t="shared" si="39"/>
        <v>90</v>
      </c>
      <c r="Q77" s="15" t="s">
        <v>328</v>
      </c>
    </row>
    <row r="78" s="3" customFormat="true" ht="60" spans="1:17">
      <c r="A78" s="14">
        <v>47</v>
      </c>
      <c r="B78" s="14" t="s">
        <v>61</v>
      </c>
      <c r="C78" s="15" t="s">
        <v>329</v>
      </c>
      <c r="D78" s="16">
        <v>311400041</v>
      </c>
      <c r="E78" s="15" t="s">
        <v>330</v>
      </c>
      <c r="F78" s="25" t="s">
        <v>331</v>
      </c>
      <c r="G78" s="25" t="s">
        <v>327</v>
      </c>
      <c r="H78" s="25"/>
      <c r="I78" s="25"/>
      <c r="J78" s="32" t="s">
        <v>39</v>
      </c>
      <c r="K78" s="32">
        <v>200</v>
      </c>
      <c r="L78" s="33">
        <f t="shared" si="35"/>
        <v>190</v>
      </c>
      <c r="M78" s="33">
        <f t="shared" si="36"/>
        <v>170</v>
      </c>
      <c r="N78" s="33">
        <f t="shared" si="37"/>
        <v>150</v>
      </c>
      <c r="O78" s="33">
        <f t="shared" si="38"/>
        <v>130</v>
      </c>
      <c r="P78" s="33">
        <f t="shared" si="39"/>
        <v>120</v>
      </c>
      <c r="Q78" s="15" t="s">
        <v>328</v>
      </c>
    </row>
    <row r="79" s="3" customFormat="true" ht="60" spans="1:17">
      <c r="A79" s="14">
        <v>48</v>
      </c>
      <c r="B79" s="14" t="s">
        <v>61</v>
      </c>
      <c r="C79" s="15" t="s">
        <v>332</v>
      </c>
      <c r="D79" s="16">
        <v>311400040</v>
      </c>
      <c r="E79" s="15" t="s">
        <v>333</v>
      </c>
      <c r="F79" s="25" t="s">
        <v>334</v>
      </c>
      <c r="G79" s="25" t="s">
        <v>327</v>
      </c>
      <c r="H79" s="25"/>
      <c r="I79" s="25"/>
      <c r="J79" s="32" t="s">
        <v>39</v>
      </c>
      <c r="K79" s="32">
        <v>300</v>
      </c>
      <c r="L79" s="33">
        <f t="shared" si="35"/>
        <v>285</v>
      </c>
      <c r="M79" s="33">
        <f t="shared" si="36"/>
        <v>255</v>
      </c>
      <c r="N79" s="33">
        <f t="shared" si="37"/>
        <v>225</v>
      </c>
      <c r="O79" s="33">
        <f t="shared" si="38"/>
        <v>195</v>
      </c>
      <c r="P79" s="33">
        <f t="shared" si="39"/>
        <v>180</v>
      </c>
      <c r="Q79" s="15" t="s">
        <v>328</v>
      </c>
    </row>
    <row r="80" s="3" customFormat="true" ht="60" spans="1:17">
      <c r="A80" s="14">
        <v>49</v>
      </c>
      <c r="B80" s="14" t="s">
        <v>61</v>
      </c>
      <c r="C80" s="15" t="s">
        <v>335</v>
      </c>
      <c r="D80" s="16">
        <v>311400043</v>
      </c>
      <c r="E80" s="15" t="s">
        <v>336</v>
      </c>
      <c r="F80" s="25" t="s">
        <v>337</v>
      </c>
      <c r="G80" s="25" t="s">
        <v>327</v>
      </c>
      <c r="H80" s="28"/>
      <c r="I80" s="25"/>
      <c r="J80" s="32" t="s">
        <v>39</v>
      </c>
      <c r="K80" s="32">
        <v>400</v>
      </c>
      <c r="L80" s="33">
        <f t="shared" si="35"/>
        <v>380</v>
      </c>
      <c r="M80" s="33">
        <f t="shared" si="36"/>
        <v>340</v>
      </c>
      <c r="N80" s="33">
        <f t="shared" si="37"/>
        <v>300</v>
      </c>
      <c r="O80" s="33">
        <f t="shared" si="38"/>
        <v>260</v>
      </c>
      <c r="P80" s="33">
        <f t="shared" si="39"/>
        <v>240</v>
      </c>
      <c r="Q80" s="27"/>
    </row>
    <row r="81" s="3" customFormat="true" ht="72" spans="1:17">
      <c r="A81" s="14">
        <v>50</v>
      </c>
      <c r="B81" s="14" t="s">
        <v>98</v>
      </c>
      <c r="C81" s="15" t="s">
        <v>338</v>
      </c>
      <c r="D81" s="16">
        <v>331603001</v>
      </c>
      <c r="E81" s="15" t="s">
        <v>339</v>
      </c>
      <c r="F81" s="15" t="s">
        <v>340</v>
      </c>
      <c r="G81" s="15" t="s">
        <v>341</v>
      </c>
      <c r="H81" s="15"/>
      <c r="I81" s="15"/>
      <c r="J81" s="32" t="s">
        <v>342</v>
      </c>
      <c r="K81" s="32">
        <v>392</v>
      </c>
      <c r="L81" s="33">
        <f t="shared" si="35"/>
        <v>372.4</v>
      </c>
      <c r="M81" s="33">
        <f t="shared" si="36"/>
        <v>333.2</v>
      </c>
      <c r="N81" s="33">
        <f t="shared" si="37"/>
        <v>294</v>
      </c>
      <c r="O81" s="33">
        <f t="shared" si="38"/>
        <v>254.8</v>
      </c>
      <c r="P81" s="33">
        <f t="shared" si="39"/>
        <v>235.2</v>
      </c>
      <c r="Q81" s="15"/>
    </row>
    <row r="82" s="3" customFormat="true" ht="72" spans="1:17">
      <c r="A82" s="17">
        <v>51</v>
      </c>
      <c r="B82" s="14" t="s">
        <v>98</v>
      </c>
      <c r="C82" s="15" t="s">
        <v>343</v>
      </c>
      <c r="D82" s="16">
        <v>331603002</v>
      </c>
      <c r="E82" s="15" t="s">
        <v>344</v>
      </c>
      <c r="F82" s="15" t="s">
        <v>345</v>
      </c>
      <c r="G82" s="15" t="s">
        <v>346</v>
      </c>
      <c r="H82" s="15" t="s">
        <v>347</v>
      </c>
      <c r="I82" s="15"/>
      <c r="J82" s="32" t="s">
        <v>342</v>
      </c>
      <c r="K82" s="32">
        <v>263</v>
      </c>
      <c r="L82" s="33">
        <f t="shared" si="35"/>
        <v>249.85</v>
      </c>
      <c r="M82" s="33">
        <f t="shared" si="36"/>
        <v>223.55</v>
      </c>
      <c r="N82" s="33">
        <f t="shared" si="37"/>
        <v>197.25</v>
      </c>
      <c r="O82" s="33">
        <f t="shared" si="38"/>
        <v>170.95</v>
      </c>
      <c r="P82" s="33">
        <f t="shared" si="39"/>
        <v>157.8</v>
      </c>
      <c r="Q82" s="15"/>
    </row>
    <row r="83" s="3" customFormat="true" ht="36" spans="1:17">
      <c r="A83" s="18"/>
      <c r="B83" s="14" t="s">
        <v>98</v>
      </c>
      <c r="C83" s="15" t="s">
        <v>348</v>
      </c>
      <c r="D83" s="16" t="s">
        <v>349</v>
      </c>
      <c r="E83" s="15" t="s">
        <v>350</v>
      </c>
      <c r="F83" s="15"/>
      <c r="G83" s="15"/>
      <c r="H83" s="15"/>
      <c r="I83" s="15"/>
      <c r="J83" s="32" t="s">
        <v>342</v>
      </c>
      <c r="K83" s="32">
        <v>30</v>
      </c>
      <c r="L83" s="33">
        <f t="shared" si="35"/>
        <v>28.5</v>
      </c>
      <c r="M83" s="33">
        <f t="shared" si="36"/>
        <v>25.5</v>
      </c>
      <c r="N83" s="33">
        <f t="shared" si="37"/>
        <v>22.5</v>
      </c>
      <c r="O83" s="33">
        <f t="shared" si="38"/>
        <v>19.5</v>
      </c>
      <c r="P83" s="33">
        <f t="shared" si="39"/>
        <v>18</v>
      </c>
      <c r="Q83" s="15"/>
    </row>
    <row r="84" s="3" customFormat="true" ht="72" spans="1:17">
      <c r="A84" s="14">
        <v>52</v>
      </c>
      <c r="B84" s="14" t="s">
        <v>98</v>
      </c>
      <c r="C84" s="15" t="s">
        <v>351</v>
      </c>
      <c r="D84" s="16">
        <v>331603009</v>
      </c>
      <c r="E84" s="15" t="s">
        <v>352</v>
      </c>
      <c r="F84" s="15" t="s">
        <v>353</v>
      </c>
      <c r="G84" s="15" t="s">
        <v>354</v>
      </c>
      <c r="H84" s="15"/>
      <c r="I84" s="15"/>
      <c r="J84" s="32" t="s">
        <v>298</v>
      </c>
      <c r="K84" s="33">
        <v>84</v>
      </c>
      <c r="L84" s="33">
        <f t="shared" si="35"/>
        <v>79.8</v>
      </c>
      <c r="M84" s="33">
        <f t="shared" si="36"/>
        <v>71.4</v>
      </c>
      <c r="N84" s="33">
        <f t="shared" si="37"/>
        <v>63</v>
      </c>
      <c r="O84" s="33">
        <f t="shared" si="38"/>
        <v>54.6</v>
      </c>
      <c r="P84" s="33">
        <f t="shared" si="39"/>
        <v>50.4</v>
      </c>
      <c r="Q84" s="15" t="s">
        <v>355</v>
      </c>
    </row>
    <row r="85" s="3" customFormat="true" ht="72" spans="1:17">
      <c r="A85" s="17">
        <v>53</v>
      </c>
      <c r="B85" s="14" t="s">
        <v>98</v>
      </c>
      <c r="C85" s="15" t="s">
        <v>356</v>
      </c>
      <c r="D85" s="16">
        <v>331603018</v>
      </c>
      <c r="E85" s="15" t="s">
        <v>357</v>
      </c>
      <c r="F85" s="25" t="s">
        <v>358</v>
      </c>
      <c r="G85" s="25" t="s">
        <v>359</v>
      </c>
      <c r="H85" s="28"/>
      <c r="I85" s="25" t="s">
        <v>360</v>
      </c>
      <c r="J85" s="32" t="s">
        <v>39</v>
      </c>
      <c r="K85" s="32">
        <v>157</v>
      </c>
      <c r="L85" s="33">
        <f t="shared" si="35"/>
        <v>149.15</v>
      </c>
      <c r="M85" s="33">
        <f t="shared" si="36"/>
        <v>133.45</v>
      </c>
      <c r="N85" s="33">
        <f t="shared" si="37"/>
        <v>117.75</v>
      </c>
      <c r="O85" s="33">
        <f t="shared" si="38"/>
        <v>102.05</v>
      </c>
      <c r="P85" s="33">
        <f t="shared" si="39"/>
        <v>94.2</v>
      </c>
      <c r="Q85" s="27"/>
    </row>
    <row r="86" s="3" customFormat="true" ht="36" spans="1:17">
      <c r="A86" s="18"/>
      <c r="B86" s="14" t="s">
        <v>98</v>
      </c>
      <c r="C86" s="16" t="s">
        <v>361</v>
      </c>
      <c r="D86" s="16" t="s">
        <v>362</v>
      </c>
      <c r="E86" s="16" t="s">
        <v>363</v>
      </c>
      <c r="F86" s="25"/>
      <c r="G86" s="25"/>
      <c r="H86" s="28"/>
      <c r="I86" s="25"/>
      <c r="J86" s="32" t="s">
        <v>39</v>
      </c>
      <c r="K86" s="32">
        <v>157</v>
      </c>
      <c r="L86" s="33">
        <f t="shared" si="35"/>
        <v>149.15</v>
      </c>
      <c r="M86" s="33">
        <f t="shared" si="36"/>
        <v>133.45</v>
      </c>
      <c r="N86" s="33">
        <f t="shared" si="37"/>
        <v>117.75</v>
      </c>
      <c r="O86" s="33">
        <f t="shared" si="38"/>
        <v>102.05</v>
      </c>
      <c r="P86" s="33">
        <f t="shared" si="39"/>
        <v>94.2</v>
      </c>
      <c r="Q86" s="27"/>
    </row>
    <row r="87" s="3" customFormat="true" ht="314" customHeight="true" spans="1:17">
      <c r="A87" s="41" t="s">
        <v>364</v>
      </c>
      <c r="B87" s="35"/>
      <c r="C87" s="35"/>
      <c r="D87" s="35"/>
      <c r="E87" s="35"/>
      <c r="F87" s="35"/>
      <c r="G87" s="35"/>
      <c r="H87" s="35"/>
      <c r="I87" s="35"/>
      <c r="J87" s="35"/>
      <c r="K87" s="35"/>
      <c r="L87" s="35"/>
      <c r="M87" s="35"/>
      <c r="N87" s="35"/>
      <c r="O87" s="35"/>
      <c r="P87" s="35"/>
      <c r="Q87" s="43"/>
    </row>
  </sheetData>
  <mergeCells count="39">
    <mergeCell ref="A1:B1"/>
    <mergeCell ref="A2:Q2"/>
    <mergeCell ref="K3:P3"/>
    <mergeCell ref="K4:L4"/>
    <mergeCell ref="M4:N4"/>
    <mergeCell ref="O4:P4"/>
    <mergeCell ref="A87:Q87"/>
    <mergeCell ref="A3:A5"/>
    <mergeCell ref="A10:A11"/>
    <mergeCell ref="A22:A23"/>
    <mergeCell ref="A25:A26"/>
    <mergeCell ref="A27:A28"/>
    <mergeCell ref="A29:A30"/>
    <mergeCell ref="A31:A33"/>
    <mergeCell ref="A34:A36"/>
    <mergeCell ref="A37:A38"/>
    <mergeCell ref="A39:A40"/>
    <mergeCell ref="A41:A42"/>
    <mergeCell ref="A43:A44"/>
    <mergeCell ref="A45:A46"/>
    <mergeCell ref="A47:A48"/>
    <mergeCell ref="A52:A56"/>
    <mergeCell ref="A57:A60"/>
    <mergeCell ref="A63:A64"/>
    <mergeCell ref="A65:A66"/>
    <mergeCell ref="A72:A73"/>
    <mergeCell ref="A74:A75"/>
    <mergeCell ref="A82:A83"/>
    <mergeCell ref="A85:A86"/>
    <mergeCell ref="B3:B5"/>
    <mergeCell ref="C3:C5"/>
    <mergeCell ref="D3:D5"/>
    <mergeCell ref="E3:E5"/>
    <mergeCell ref="F3:F5"/>
    <mergeCell ref="G3:G5"/>
    <mergeCell ref="H3:H5"/>
    <mergeCell ref="I3:I5"/>
    <mergeCell ref="J3:J5"/>
    <mergeCell ref="Q3:Q5"/>
  </mergeCells>
  <conditionalFormatting sqref="E13">
    <cfRule type="duplicateValues" dxfId="0" priority="7"/>
  </conditionalFormatting>
  <conditionalFormatting sqref="E76:E80">
    <cfRule type="duplicateValues" dxfId="0" priority="6"/>
  </conditionalFormatting>
  <conditionalFormatting sqref="C11 E11">
    <cfRule type="duplicateValues" dxfId="0" priority="1"/>
  </conditionalFormatting>
  <conditionalFormatting sqref="C26 E26">
    <cfRule type="duplicateValues" dxfId="0" priority="5"/>
  </conditionalFormatting>
  <conditionalFormatting sqref="C28 E28">
    <cfRule type="duplicateValues" dxfId="0" priority="4"/>
  </conditionalFormatting>
  <conditionalFormatting sqref="C38 E38">
    <cfRule type="duplicateValues" dxfId="0" priority="3"/>
  </conditionalFormatting>
  <conditionalFormatting sqref="C86 E86">
    <cfRule type="duplicateValues" dxfId="0" priority="2"/>
  </conditionalFormatting>
  <pageMargins left="0.314583333333333" right="0.354166666666667" top="0.511805555555556"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2025-11-17T15:17:21Z</dcterms:created>
  <dcterms:modified xsi:type="dcterms:W3CDTF">2025-11-17T15:26:51Z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